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lbastias\Downloads\"/>
    </mc:Choice>
  </mc:AlternateContent>
  <xr:revisionPtr revIDLastSave="0" documentId="13_ncr:1_{C0C1C6E7-FA30-4517-A5F9-7E8E5A171B78}" xr6:coauthVersionLast="36" xr6:coauthVersionMax="36" xr10:uidLastSave="{00000000-0000-0000-0000-000000000000}"/>
  <workbookProtection workbookAlgorithmName="SHA-512" workbookHashValue="JoK5M8l6TdMoeYMXwsnwgWk8GXn+qUA4V4SFfEHyD2PuqKCPkusOL9BYRsh9igr38EIWkKO8Mfa/wzGncLK6nA==" workbookSaltValue="bGZcdaVZOhVdnhhL2LksKg==" workbookSpinCount="100000" lockStructure="1"/>
  <bookViews>
    <workbookView xWindow="0" yWindow="0" windowWidth="28800" windowHeight="1233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1" i="2" l="1"/>
  <c r="J203" i="2" s="1"/>
  <c r="O200" i="2"/>
  <c r="O201" i="2" s="1"/>
  <c r="O199" i="2"/>
  <c r="O198" i="2"/>
  <c r="O193" i="2"/>
  <c r="O192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6" i="2"/>
  <c r="O175" i="2"/>
  <c r="O174" i="2"/>
  <c r="O171" i="2"/>
  <c r="O170" i="2"/>
  <c r="O169" i="2"/>
  <c r="O162" i="2"/>
  <c r="O160" i="2"/>
  <c r="O155" i="2"/>
  <c r="O146" i="2"/>
  <c r="O145" i="2"/>
  <c r="O142" i="2"/>
  <c r="O141" i="2"/>
  <c r="O140" i="2"/>
  <c r="O139" i="2"/>
  <c r="O121" i="2"/>
  <c r="O114" i="2"/>
  <c r="O112" i="2"/>
  <c r="O111" i="2"/>
  <c r="O84" i="2"/>
  <c r="O81" i="2"/>
  <c r="O75" i="2"/>
  <c r="O65" i="2"/>
</calcChain>
</file>

<file path=xl/sharedStrings.xml><?xml version="1.0" encoding="utf-8"?>
<sst xmlns="http://schemas.openxmlformats.org/spreadsheetml/2006/main" count="1596" uniqueCount="399">
  <si>
    <t>Al 30 de Junio 2023</t>
  </si>
  <si>
    <t>CÓDIGO</t>
  </si>
  <si>
    <t>NOMBRE INICIATIVA</t>
  </si>
  <si>
    <t>SECTOR IMPACTO</t>
  </si>
  <si>
    <t>COMUNA</t>
  </si>
  <si>
    <t>PROVINCIA</t>
  </si>
  <si>
    <t>ESTADO FINANCIERO</t>
  </si>
  <si>
    <t>RUT</t>
  </si>
  <si>
    <t>Tipo Institución</t>
  </si>
  <si>
    <t>GASTO 2021
$</t>
  </si>
  <si>
    <t>GASTO 2022
$</t>
  </si>
  <si>
    <t>GASTO A JUNIO 2023
$</t>
  </si>
  <si>
    <t>REPOSICION CAMIÓN RESCATE 5° COMPAÑÍA DE BOMBEROS, TALCAHUANO</t>
  </si>
  <si>
    <t>SEGURIDAD PUBLICA</t>
  </si>
  <si>
    <t>TALCAHUANO</t>
  </si>
  <si>
    <t>CONCEPCION</t>
  </si>
  <si>
    <t>TERMINADO</t>
  </si>
  <si>
    <t>JUNTA NACIONAL DE CUERPOS DE BOMBEROS DE CHILE</t>
  </si>
  <si>
    <t>70073800-0</t>
  </si>
  <si>
    <t>Bomberos</t>
  </si>
  <si>
    <t>TRANFERENCIA FOMENTO DEL CAPITAL HUMANO PARA EL DESARROLLO ECONOMICO</t>
  </si>
  <si>
    <t>EDUCACION, CULTURA Y PATRIMONIO</t>
  </si>
  <si>
    <t>REGIONAL</t>
  </si>
  <si>
    <t>UDEC</t>
  </si>
  <si>
    <t>81494400-K</t>
  </si>
  <si>
    <t>Instituciones de Educación Superior</t>
  </si>
  <si>
    <t>TRANSFERENCIA CAMPTECH: TRANSMISION DEL USO Y APLICACIÓN DE TENDENCIAS TECNOLOGICAS</t>
  </si>
  <si>
    <t>MULTISECTORIAL</t>
  </si>
  <si>
    <t>UNIVERSIDAD TECNOLOGICA DE CHILE INACAP</t>
  </si>
  <si>
    <t>72012000-3</t>
  </si>
  <si>
    <t>TRANSFERENCIA ACELERADORA PARA VALORIZACION DE LA INDUSTRIA AGROALIMENTARIA MERCADO GLOBAL</t>
  </si>
  <si>
    <t>UNAB</t>
  </si>
  <si>
    <t>71540100-2</t>
  </si>
  <si>
    <t>TRANSFERENCIA PLATAFORMA LOGISTICA DE LOCACIONES Y PRODUCCIONES AUDIOVISUALES</t>
  </si>
  <si>
    <t>ADQUISICION MATERIAL MENOR 1RA CIA BOMBEROS HUALPEN</t>
  </si>
  <si>
    <t>HUALPEN</t>
  </si>
  <si>
    <t>MODERNIZACION RENUEVA TU COLECTIVO CONVOCATORIA AÑO 2019 Y 2020</t>
  </si>
  <si>
    <t>TRANSPORTE</t>
  </si>
  <si>
    <t>BENEFICIARIOS PROGRAMA SEREMI DE TRANSPORTE</t>
  </si>
  <si>
    <t>(en blanco)</t>
  </si>
  <si>
    <t>ADQUISICION CARRO MULTIPROPOSITO TERCERA CIA BOMBEROS, PENCO</t>
  </si>
  <si>
    <t>PENCO</t>
  </si>
  <si>
    <t>ADQUISICION CARRO MULTIPROPOSITO DE RESCATE, CUERPO DE BOMBEROS HUALPEN</t>
  </si>
  <si>
    <t>ADQUISICION UNIDAD MULTIPROPÓSITO DE ESPECIALIDADES 4X4 TERCERA COMPAÑIA DE BOMBEROS</t>
  </si>
  <si>
    <t>SAN PEDRO DE LA PAZ</t>
  </si>
  <si>
    <t>ADQUISICION EQUIPOS Y EQUIPAMIENTO CUERPO DE BOMBEROS DE CURANILAHUE</t>
  </si>
  <si>
    <t>CURANILAHUE</t>
  </si>
  <si>
    <t>ARAUCO</t>
  </si>
  <si>
    <t>ADQUISICION CARRO DE BOMBEROS 7 TA COMPAÑIA, DE CORONEL</t>
  </si>
  <si>
    <t>CORONEL</t>
  </si>
  <si>
    <t>ADQUISICION CARRO MULTIPROPÓSITO PARA SEGUNDA COMPAÑÍA DE BOMBEROS, NACIMIENTO</t>
  </si>
  <si>
    <t>NACIMIENTO</t>
  </si>
  <si>
    <t>BIO BIO</t>
  </si>
  <si>
    <t>RENOVACION DE BUSES, MINIBUSES, TROLEBUSES Y TAXI BUSES, CONVOCATORIA 2021</t>
  </si>
  <si>
    <t>CAPACITACION Y APOYO ARTESANIA TRADICIONAL DE LA REGIÓN DEL BIOBÍO</t>
  </si>
  <si>
    <t>TURISMO Y COMERCIO</t>
  </si>
  <si>
    <t>FUNDACIÓN ARTESANÍAS DE CHILE</t>
  </si>
  <si>
    <t>65175180-2</t>
  </si>
  <si>
    <t>Fundación</t>
  </si>
  <si>
    <t>GESTIONA INCLUSION TELETON BIOBIO</t>
  </si>
  <si>
    <t>TELETON</t>
  </si>
  <si>
    <t>81897500-7</t>
  </si>
  <si>
    <t>Corporación</t>
  </si>
  <si>
    <t>TRANSFERENCIA EXTENSIONISMO PARA LA REACTIVACIÓN PRODUCTIVA DE PYMP DE LA REGIÓN DEL BIOBÍO</t>
  </si>
  <si>
    <t>RECURSOS NATURALES Y MEDIO AMBIENTE</t>
  </si>
  <si>
    <t>INSTITUTO FORESTAL VIII</t>
  </si>
  <si>
    <t>61311000-3</t>
  </si>
  <si>
    <t>Corporación propia y/o pública</t>
  </si>
  <si>
    <t>CAPACITACION TRANSFERENCIA TECNOLÓGICA EN MANEJO SILVICOLA DEL BOSQUE</t>
  </si>
  <si>
    <t>CAPACITACION PARA COMPETITIVIDAD PYME FORESTAL MADERERA Y CONSTRUCCIÓN CON MADERA EN BIOBÍO</t>
  </si>
  <si>
    <t>TRANSFERENCIA INNOVACIÓN SOCIOAMBIENTAL Y PRODUCTIVA EN CUENCAS AGROFORESTALES</t>
  </si>
  <si>
    <t>TRANSFERENCIA ALTERNATIVAS PROPIETARIO FORESTAL BOSQUES PARA ENERGÍA</t>
  </si>
  <si>
    <t>TRANSFERENCIA TECNOLÓGICA Y EXTENSIÓN AGROPECUARIA PARA PRODUCTORES DE LA PROVINCIA DE ARAUCO</t>
  </si>
  <si>
    <t>PROVINCIAL</t>
  </si>
  <si>
    <t>INIA</t>
  </si>
  <si>
    <t>61312000-9</t>
  </si>
  <si>
    <t>ADQUISICION MATERIAL MAYOR ALTURA BOMBEROS COMUNA DE CONCEPCION</t>
  </si>
  <si>
    <t>MONITOREO SARDINA COMÚN Y ANCHOVETA ASOCIADO A FLOTA PESQUERA ARTESANAL</t>
  </si>
  <si>
    <t>PESCA</t>
  </si>
  <si>
    <t>IFOP</t>
  </si>
  <si>
    <t>61310000-8</t>
  </si>
  <si>
    <t>Universidad de Concepción - Plan estadístico para la toma de decisión regional (40035985-0)</t>
  </si>
  <si>
    <t>Centro de Investigación de Polímeros Avanzados - Producción de CaCO3 desde conchas de moluscos (40035987-0)</t>
  </si>
  <si>
    <t>CIPA</t>
  </si>
  <si>
    <t>65053487-5</t>
  </si>
  <si>
    <t>Centro de Investigación de Polímeros Avanzados - Plataforma de innovación y emprendimiento en WPC (40035989-0)</t>
  </si>
  <si>
    <t>Universidad de Las Américas - Empleabilidad: trabajo e industria del Biobío (40035993-0)</t>
  </si>
  <si>
    <t>UDLA</t>
  </si>
  <si>
    <t>71540800-7</t>
  </si>
  <si>
    <t>Universidad San Sebastián - Transformación digital integrada de APR del Biobío (40036000-0)</t>
  </si>
  <si>
    <t>USS</t>
  </si>
  <si>
    <t>71631900-8</t>
  </si>
  <si>
    <t>Universidad de Las Américas - Redes de innovación para la pequeña agricultura (40036009-0)</t>
  </si>
  <si>
    <t>Universidad Católica de la Santísima Concepción - Plataforma de evaluación de calefacción distrital (40036098-0)</t>
  </si>
  <si>
    <t>ENERGIA</t>
  </si>
  <si>
    <t>UCSC</t>
  </si>
  <si>
    <t>71915800-5</t>
  </si>
  <si>
    <t>Universidad Católica de la Santísima Concepción - Índices sectoriales de actividad económica ISAE (40036102-0)</t>
  </si>
  <si>
    <t>Universidad de Concepción - Estrategia de innovación Biobío 2021 (40036104-0)</t>
  </si>
  <si>
    <t>Universidad de Concepción - Mitigación de cambio climático en microcuencas (40036106-0)</t>
  </si>
  <si>
    <t>Universidad Católica de la Santísima Concepción - NET: niños/as emprendedores tecnológicos (40036107-0)</t>
  </si>
  <si>
    <t>Instituto Forestal - Innovación para el uso de la inducción de mutagénesis para mejorar la tolerancia a la sequía (40036110-0)</t>
  </si>
  <si>
    <t>Universidad del Desarrollo - Biobío Conecta-i (40036164-0)</t>
  </si>
  <si>
    <t>UDD</t>
  </si>
  <si>
    <t>71644300-0</t>
  </si>
  <si>
    <t>Universidad de Concepción - Uso de efluentes de celulosa para riego agrícola (40036117-0)</t>
  </si>
  <si>
    <t>Universidad de Concepción - Gestión de riesgo vial en el transporte PATGER (40036119-0)</t>
  </si>
  <si>
    <t>Universidad de Concepción - Sustituto de plástico por celulosa moldeada (40036138-0)</t>
  </si>
  <si>
    <t>Universidad Católica de la Santísima Concepción - Fortaleciendo la industria creativa de Concepción (40036140-0)</t>
  </si>
  <si>
    <t>Universidad Católica de la Santísima Concepción - Eficiencia en riego a través de recarga de pozos (40036142-0)</t>
  </si>
  <si>
    <t>Universidad Católica de la Santísima Concepción - Innovación en salud para un envejecer saludable (40036143-0)</t>
  </si>
  <si>
    <t>SALUD</t>
  </si>
  <si>
    <t>Universidad del Desarrollo - Laboratorio tecnológico para la salud del adulto mayor (40036147-0)</t>
  </si>
  <si>
    <t>Universidad de Concepción - Servicio oncológico de medicina personalizada (40036149-0)</t>
  </si>
  <si>
    <t>Universidad de Concepción - Desde la astro-tecnología a la industria chilena (40036151-0)</t>
  </si>
  <si>
    <t>Instituto Forestal - Programa estratégico regional para la innovación y desarrollo de oportunidades sustentables (40036155-0)</t>
  </si>
  <si>
    <t>Universidad de Concepción - Reduciendo brecha en calidad de agua potable rural (40036159-0)</t>
  </si>
  <si>
    <t>Universidad Católica de la Santísima Concepción - Georuta costera Biobío, innovación turística (40036160-0)</t>
  </si>
  <si>
    <t>Universidad del Desarrollo - Observatorio de competitividad regional del Biobío (40036163-0)</t>
  </si>
  <si>
    <t>Universidad de Concepción - Monitoreo experto, innovador y múltiple de la ERD (40035990-0)</t>
  </si>
  <si>
    <t>Universidad Santo Tomás - Fortalecimiento de la ZOIT Saltos del Laja (40036166-0)</t>
  </si>
  <si>
    <t>UST</t>
  </si>
  <si>
    <t>71551500-8</t>
  </si>
  <si>
    <t>Universidad Católica de la Santísima Concepción - Fortalecimiento del turismo de negocios en Biobío (40036168-0)</t>
  </si>
  <si>
    <t>Universidad de Concepción - Reactivación turística post-pandemia (40036169-0)</t>
  </si>
  <si>
    <t>Instituto Forestal - Restauración agroforestal a escala de paisaje como herramienta innovativa (40036171-0)</t>
  </si>
  <si>
    <t>Innovación y Consultoría en Tecnología y Biotecnología - Grasa sustentable para alimentación acuícola (40036172-0)</t>
  </si>
  <si>
    <t>INNOCON</t>
  </si>
  <si>
    <t>76218422-2</t>
  </si>
  <si>
    <t>Centro de Investigación</t>
  </si>
  <si>
    <t>Universidad de Concepción - Apoyo a la revitalización económica de la micro y pequeña empresa (40036223-0)</t>
  </si>
  <si>
    <t>Universidad de Las Américas - Aumento en la competitividad y capital humano en los gobiernos locales (40036185-0)</t>
  </si>
  <si>
    <t>Universidad Católica de la Santísima Concepción - Capital humano avanzado en inteligencia artificial para el Biobío (40036152-0)</t>
  </si>
  <si>
    <t>Universidad de Concepción - Centro regional de telemedicina y telesalud del Biobío (40036011-0)</t>
  </si>
  <si>
    <t>REPOSICION CAMIÓN MULTIPROPÓSITO DE RESCATE 5a COMPAÑÍA DE BOMBEROS, TALCAHUANO</t>
  </si>
  <si>
    <t>ADQUISICION CARRO MULTIPROPOSITO PARA 2° COMPANIA DE BOMBEROS POLCURA, COMUNA DE TUCAPEL</t>
  </si>
  <si>
    <t>TUCAPEL</t>
  </si>
  <si>
    <t>TRANSFERENCIA ASISTENCIA TÉCNICA PARA COMITÉS DE APR EN LA PROVINCIA DE BIOBÍO</t>
  </si>
  <si>
    <t>RECURSOS HIDRICOS</t>
  </si>
  <si>
    <t>EN EJECUCION</t>
  </si>
  <si>
    <t>FUNDACION HUELLA LOCAL</t>
  </si>
  <si>
    <t>65113409-9</t>
  </si>
  <si>
    <t>ADQUISICION CARRO MULTIPROPÓSITO PARA BOMBEROS 1° CIA LOS ÁLAMOS</t>
  </si>
  <si>
    <t>LOS ALAMOS</t>
  </si>
  <si>
    <t>ADQUISICION CARRO MULTIPROPOSITO RESCATE Y DESASTRES SEGUNDA COMPAÑIA CORONEL</t>
  </si>
  <si>
    <t>REPOSICION DE 2 CARROS BOMBA PARA BOMBEROS DE FLORIDA</t>
  </si>
  <si>
    <t>FLORIDA</t>
  </si>
  <si>
    <t>MODERNIZACION RENUEVA TU COLECTIVO CONVOCATORIA AÑO 2021</t>
  </si>
  <si>
    <t>ADQUISICION CARRO MULTIPROPOSITO PRIMERA COMPANIA BOMBEROS YUMBEL</t>
  </si>
  <si>
    <t>YUMBEL</t>
  </si>
  <si>
    <t>CAPACITACION INNOVACIÓN JÓVENES TALENTOS Y VINCULACIÓN INDUSTRIAS</t>
  </si>
  <si>
    <t>IRADE</t>
  </si>
  <si>
    <t>71538400-0</t>
  </si>
  <si>
    <t>TRANSFERENCIA APOYO AL DESARROLLO DE LA PESCA ARTESANAL DE LA REGIÓN DEL BIOBÍO</t>
  </si>
  <si>
    <t>FUNDACIÓN CHINQUIHUE</t>
  </si>
  <si>
    <t>71554600-0</t>
  </si>
  <si>
    <t>TRANSFERENCIA AGREGACIÓN DE VALOR A PRODUCTOS PESCA ARTESANAL REGIÓN DEL BIOBÍO</t>
  </si>
  <si>
    <t>TRANSFERENCIA CENTRO DE VIGILANCIA DE AGUAS RESIDUALES, CENTINELA BIOBÍO</t>
  </si>
  <si>
    <t>TRANSFERENCIA ASISTENCIA TÉCNICA PARA COMITÉS DE APR EN LA COMUNA DE LOS ÁNGELES</t>
  </si>
  <si>
    <t>LOS ANGELES</t>
  </si>
  <si>
    <t>TRANSFERENCIA INSERCIÓN DIGITALIZACIÓN MICRO Y PEQUEÑA EMPRESA DE TALCAHUANO</t>
  </si>
  <si>
    <t>REPOSICION ADQUISICIÓN Y REPOSICIÓN EQUIPAMIENTO PROTECCIÓN PERSONAL PARA BOMBEROS REGIÓN</t>
  </si>
  <si>
    <t>FONDO REACTIVACIÓN ECONÓMICA PYMES REGIÓN DEL BIOBÍO</t>
  </si>
  <si>
    <t xml:space="preserve">CORPORACIÓN REGIONAL DE DESARROLLO </t>
  </si>
  <si>
    <t>65063166-8</t>
  </si>
  <si>
    <t>BASURA CERO PLAN PILOTO PARA LA PROVINCIA DE ARAUCO</t>
  </si>
  <si>
    <t>PROTOTIPO DE INTERVENCIÓN INTEGRAL EN SALUD BUCAL</t>
  </si>
  <si>
    <t>COMPETITIVIDAD DE OFERTA TURÍSTICA Y CREATIVA; PUESTA EN VALOR DE LA IDENTIDAD CULTURAL DE BIOBÍO</t>
  </si>
  <si>
    <t>FUNDACIÓN PROCULTURA</t>
  </si>
  <si>
    <t>65026216-6</t>
  </si>
  <si>
    <t>AGROCELER: FRUTICULTURA 4.0 PARA LA REGION DEL BIOBIO</t>
  </si>
  <si>
    <t>SEGURIDAD HIDRICA PARA LA ADAPTACION AL CAMBIO CLIMATICO</t>
  </si>
  <si>
    <t>HABILITACIÓN CITY SCIENCE LAB BIOBÍO</t>
  </si>
  <si>
    <t>VIVIENDA Y DESARROLLO URBANO</t>
  </si>
  <si>
    <t>CORPORACIÓN CIUDADES</t>
  </si>
  <si>
    <t>65182348-K</t>
  </si>
  <si>
    <t>Universidad de Concepción - Aumento de la competitividad de caletas pesqueras del Biobío (40040409-0)</t>
  </si>
  <si>
    <t>Instituto Profesional Virginio Gómez - Modelo gobernanza para gestión mercado municipal (40040359-0)</t>
  </si>
  <si>
    <t>IP VIRGINIO GOMEZ</t>
  </si>
  <si>
    <t>96544210-3</t>
  </si>
  <si>
    <t>Universidad de Concepción - Distrito de innovación Biobío (40040959-0)</t>
  </si>
  <si>
    <t>Universidad de Concepción - Compost de alta calidad para comuna de Santa Juana (40041188-0)</t>
  </si>
  <si>
    <t>SANTA JUANA</t>
  </si>
  <si>
    <t>Universidad Técnica Federico Santa María - Calefactores PYME metalmecánica (40041299-0)</t>
  </si>
  <si>
    <t>UTFSM</t>
  </si>
  <si>
    <t>81668700-4</t>
  </si>
  <si>
    <t>Universidad Católica de la Santísima Concepción - Laboratorio de evaluación de la competitividad del Biobío (40041235-0)</t>
  </si>
  <si>
    <t>Universidad Católica de la Santísima Concepción - Modelo piloto seguridad pública Coronel (40040089-0)</t>
  </si>
  <si>
    <t>Universidad Católica de la Santísima Concepción - Fortalecimiento digital en caletas de pescadores (40040366-0)</t>
  </si>
  <si>
    <t>Universidad Católica de la Santísima Concepción - Fortalecimiento digital de ferias libres en Biobío (40040772-0)</t>
  </si>
  <si>
    <t>Universidad de Concepción - FEMBIOBÍO, emprendimiento e innovación para niñas y mujeres del Biobío (40040971-0)</t>
  </si>
  <si>
    <t>Universidad de Las Américas - Vigilancia zoonótica y control poblacional canino (40041254-0)</t>
  </si>
  <si>
    <t>Universidad Técnica Federico Santa María - Transformación digital del transporte en Gran Concepción (40041266-0)</t>
  </si>
  <si>
    <t>Universidad Católica de la Santísima Concepción - Implementación pilotos economía circular asociados a ley REP (40041275-0)</t>
  </si>
  <si>
    <t>Universidad de Concepción - Manufactura avanzada: mayor productividad en PYMES (40041003-0)</t>
  </si>
  <si>
    <t>Centro de Formación Técnica Lota Arauco - Innovando al sur del Biobío (40041023-0)</t>
  </si>
  <si>
    <t>CFT LOTA ARAUCO</t>
  </si>
  <si>
    <t>96841160-8</t>
  </si>
  <si>
    <t>Centro de Formación Técnica CEDUC UCN - Gestión de residuos del sector pesquero artesanal (40040392-0)</t>
  </si>
  <si>
    <t>CFT CEDUC UCN</t>
  </si>
  <si>
    <t>74822900-0</t>
  </si>
  <si>
    <t>Corporación Industrial para el Desarrollo Regional del Bío Bío - Fomento de la reactivación económica en comunas de la Región del Biobío (40039973-0)</t>
  </si>
  <si>
    <t>CIDERE BIO BIO</t>
  </si>
  <si>
    <t>70008080-3</t>
  </si>
  <si>
    <t>Corporación de Adelanto y Desarrollo de la Provincia de Arauco - Desarrollo de la competitividad del territorio de Arauco (40039990-0)</t>
  </si>
  <si>
    <t>CORPARAUCO</t>
  </si>
  <si>
    <t>72088400-3</t>
  </si>
  <si>
    <t>Instituto Regional de Administración de Empresas - Vinculación con municipalidades para el fomento productivo (40039988-0)</t>
  </si>
  <si>
    <t>Instituto Profesional Virginio Gómez - Fortalecimiento del desarrollo local (40040219-0)</t>
  </si>
  <si>
    <t>Universidad de Concepción - Fortalecimiento turismo cultural y creativo, feria internacional del libro (40040148-0)</t>
  </si>
  <si>
    <t>Instituto Regional de Administración de Empresas - Capacitación y promoción del emprendimiento y manufactura regional del Biobío (40039728-0)</t>
  </si>
  <si>
    <t>Fundación Educación 2020 - Competencias regionales para colegios en provincia de Concepción (40041042-0)</t>
  </si>
  <si>
    <t>FUNDACIÓN EDUCACIÓN 2020</t>
  </si>
  <si>
    <t>65023622-K</t>
  </si>
  <si>
    <t>ONG Psicólogos Voluntarios de Chile - Fortaleciendo el tejido social en habitantes de provincia de Arauco (40041330-0)</t>
  </si>
  <si>
    <t>ONG PSICÓLOGOS VOLUNTARIOS DE CHILE</t>
  </si>
  <si>
    <t>65034502-9</t>
  </si>
  <si>
    <t>ONG</t>
  </si>
  <si>
    <t>Fundación Bonhomia - Política regional para promover el bienestar: Biobío vive sano (40041370-0)</t>
  </si>
  <si>
    <t>FUNDACIÓN BONHOMIA</t>
  </si>
  <si>
    <t>65096609-0</t>
  </si>
  <si>
    <t>Sociedad Protectora de la Infancia de Concepción - Programa educacional Proactiva (40040124-0)</t>
  </si>
  <si>
    <t>SOCIEDAD PROTECTORA DE LA INFANCIA DE CONCEPCIÓN</t>
  </si>
  <si>
    <t>70018380-7</t>
  </si>
  <si>
    <t>Asociación Chilena Naciones Unidas Región del Bío Bío - Observatorio y representación jurídica de niñez y adolescencia (40041295-0)</t>
  </si>
  <si>
    <t>JUSTICIA</t>
  </si>
  <si>
    <t>ACHNU BIOBÍO</t>
  </si>
  <si>
    <t>65167782-3</t>
  </si>
  <si>
    <t>Universidad Católica de la Santísima Concepción - Situación socioeconómica, educacional y salud de niños/as migrantes (40041290-0)</t>
  </si>
  <si>
    <t>Fundación Trabajo para un Hermano - Capacitación para inserción laboral de mujeres del Gran Concepción (40041277-0)</t>
  </si>
  <si>
    <t>FUNDACIÓN TRABAJO PARA UN HERMANO</t>
  </si>
  <si>
    <t>71931900-9</t>
  </si>
  <si>
    <t>Corporación Industrial para el Desarrollo Regional del Bío Bío - Construcción de mecanismos de participación social y ciudadana (40041268-0)</t>
  </si>
  <si>
    <t>Fundación Emplea - Capacitación para mujeres y jóvenes de la Región del Biobío (40039994-0)</t>
  </si>
  <si>
    <t>FUNDACIÓN ACTIVACIÓN LABORAL</t>
  </si>
  <si>
    <t>65195445-2</t>
  </si>
  <si>
    <t>Fundación Infocap Jóvenes - Formación y capacitación en oficio: Crece Biobío (40041337-0)</t>
  </si>
  <si>
    <t>FUNDACIÓN INFOCAP JÓVENES</t>
  </si>
  <si>
    <t>65051266-9</t>
  </si>
  <si>
    <t>Universidad San Sebastián - Medición del progreso social en la inclusión de personas con discapacidad (40039710-0)</t>
  </si>
  <si>
    <t>ONG Amaranta - Talleres para la prevención de violencia de género en el Biobío (40041341-0)</t>
  </si>
  <si>
    <t>ONG AMARANTA</t>
  </si>
  <si>
    <t>65164879-3</t>
  </si>
  <si>
    <t>Fundación Todo Mejora - Promoviendo diversidad e inclusión en aulas de la Región del Biobío (40041355-0)</t>
  </si>
  <si>
    <t>FUNDACIÓN TODO MEJORA</t>
  </si>
  <si>
    <t>65064672-K</t>
  </si>
  <si>
    <t>Fundación Trascender - Fortalecimiento del liderazgo social y de mujeres (40040923-0)</t>
  </si>
  <si>
    <t>FUNDACIÓN TRASCENDER</t>
  </si>
  <si>
    <t>65139270-5</t>
  </si>
  <si>
    <t>Universidad Santo Tomás - Teleasistencia para personas mayores y cuidadores (40041377-0)</t>
  </si>
  <si>
    <t>Fundación El Árbol - Articulación para adaptación a cambio climático en Mulchén y Hualqui (40040004-0)</t>
  </si>
  <si>
    <t>FUNDACIÓN EL ÁRBOL</t>
  </si>
  <si>
    <t>65077857-K</t>
  </si>
  <si>
    <t>ADQUISICION CARRO HAZMAT CON EQUIPAMIENTO PARA EMERGENCIAS QUIMICAS, COMUNA DE ARAUCO</t>
  </si>
  <si>
    <t>ADQUISICION MATERIAL MENOR CUERPO BOMBEROS DE LOTA</t>
  </si>
  <si>
    <t>LOTA</t>
  </si>
  <si>
    <t>TRANSFERENCIA INNOVACIÓN Y SUSTENTABILIDAD PESCA ARTESANAL REGIÓN DEL BIOBÍO</t>
  </si>
  <si>
    <t>ADQUISICION CARRO MULTIPROPÓSITO PARA PRIMERA COMPAÑIA DE BOMBEROS DE MULCHÉN</t>
  </si>
  <si>
    <t>MULCHEN</t>
  </si>
  <si>
    <t>TRANSFERENCIA CUIDADO INTEGRAL E INCLUSIVO ADULTOS MAYORES VULNERABLES DE CORONEL</t>
  </si>
  <si>
    <t>ONG RED CULTIVARTE</t>
  </si>
  <si>
    <t>53307112-0</t>
  </si>
  <si>
    <t>TRANSFERENCIA FORMACIÓN INCLUSIÓN SOCIAL ADULTO MAYOR PROVINCIA DE CONCEPCIÓN</t>
  </si>
  <si>
    <t>ADQUISICION CARRO Y EQUIPAMIENTO HAZMAT, 2DA COMPAÑIA BOMBEROS DE LOTA</t>
  </si>
  <si>
    <t>ADQUISICION EQUIPAMIENTO CUERPO BOMBEROS DE LOTA</t>
  </si>
  <si>
    <t xml:space="preserve">ADQUISICION EQUIPOS Y EQUIPAMIENTO PARA LA 2 CÍA BOMBEROS,  CORONEL </t>
  </si>
  <si>
    <t>ADQUISICION CARRO MULTIPROPOSITO CUERPO DE BOMBEROS, CAÑETE</t>
  </si>
  <si>
    <t>CAÑETE</t>
  </si>
  <si>
    <t>TRANSFERENCIA HACIA LA INSERCIÓN DIGITAL DE LA AGRICULTURA FAMILIAR CAMPESINA</t>
  </si>
  <si>
    <t>REPOSICION CAMIONETA PUESTO DE MANDO CUERPO DE BOMBEROS, CHIGUAYANTE</t>
  </si>
  <si>
    <t>CHIGUAYANTE</t>
  </si>
  <si>
    <t>ADQUISICION CARRO FORESTAL 4X4 TERCERA COMPAÑÍA CUERPO DE BOMBEROS DE YUMBEL</t>
  </si>
  <si>
    <t>ADQUISICION CARRO DE  RESCATE  PARA LA PRIMERA COMPAÑÍA DE NACIMIENTO</t>
  </si>
  <si>
    <t>ADQUISICION CARRO DE RESCATE GERSA, 3ERA COMPAÑIA CUERPO DE BOMBEROS DE LOTA</t>
  </si>
  <si>
    <t>ADQUISICION CARRO ALJIBE OCTAVA CIA CUERPO DE BOMBEROS DE CORONEL</t>
  </si>
  <si>
    <t>CAPACITACION PARA LA INCLUSIÓN LABORAL DE JÓVENES VULNERABLES EN LOS TRABAJOS DEL FUTURO A TRAVÉS DE BOOTCAMPS</t>
  </si>
  <si>
    <t>FUNDACIÓN DE CAPACITACIÓN E INCLUSIÓN SOCIO LABORAL FORGE CHILE</t>
  </si>
  <si>
    <t>65111906-5</t>
  </si>
  <si>
    <t>PREVENCION DE VIOLENCIA CONTRA LA MUJER E INCLUSIÓN SOCIAL A TRAVÉS DE MULTIPLATAFORMA</t>
  </si>
  <si>
    <t>FUNDACIÓN HONRA</t>
  </si>
  <si>
    <t>65053933-8</t>
  </si>
  <si>
    <t>TRANSFERENCIA FORTALECIMIENTO A ORGANIZACIONES SOCIALES Y TERRITORIALES DE LA PROVINCIA DE ARAUCO</t>
  </si>
  <si>
    <t>CORPORACIÓN IMPULSA BÍO BÍO</t>
  </si>
  <si>
    <t>65209662-K</t>
  </si>
  <si>
    <t>PREVENCION ATENCIÓN Y FORMACIÓN SOBREVIVIENTES DE VG EN LA REGIÓN DEL BIOBÍO</t>
  </si>
  <si>
    <t>FUNDACIÓN ANTONIA</t>
  </si>
  <si>
    <t>65153849-1</t>
  </si>
  <si>
    <t>TRANSFERENCIA NIÑOS, NIÑAS Y ADOLESCENTES: VOCES DEL BIOBÍO PARA VIVIR SIN VIOLENCIA</t>
  </si>
  <si>
    <t>FUNDACIÓN HORIZONTE CIUDADANO</t>
  </si>
  <si>
    <t>65171415-K</t>
  </si>
  <si>
    <t>TRANSFERENCIA PARA PROMOVER HABILIDADES DE NNA PARA CREER, CREAR Y TRANSFORMAR CONCEPCIÓN</t>
  </si>
  <si>
    <t>CORPORACIÓN YO TAMBIÉN</t>
  </si>
  <si>
    <t>65076698-9</t>
  </si>
  <si>
    <t>PROTECCION INTEGRAL PARA PERSONAS MAYORES Y PERSONAS EN SITUACIÓN DE CALLE DE LA REGIÓN</t>
  </si>
  <si>
    <t>HOGAR DE CRISTO</t>
  </si>
  <si>
    <t>81496800-6</t>
  </si>
  <si>
    <t>TRANSFERENCIA A ORGANIZACIONES DE VOLUNTARIADO IMPULSA VOLUNTARIADO</t>
  </si>
  <si>
    <t>FUNDACIÓN EDUCACIÓN FINANCIERA</t>
  </si>
  <si>
    <t>65110208-1</t>
  </si>
  <si>
    <t>TRANSFERENCIA DE APOYO Y DESARROLLO DE FERIAS LIBRES CRECE FERIAS BIOBÍO</t>
  </si>
  <si>
    <t>TRANSFERENCIA PARA EL DESARROLLO E INNOVACIÓN ESPACIAL DEL BIOBÍO</t>
  </si>
  <si>
    <t>FUNDACIÓN LEITAT CHILE</t>
  </si>
  <si>
    <t>65081283-2</t>
  </si>
  <si>
    <t>TRANSFERENCIA ELECTROMOVILIDAD TECNOLOGIA PARA EL DESARROLLO REGIONAL</t>
  </si>
  <si>
    <t>ADQUISICION DE MATERIAL MENOR CUERPO DE BOMBEROS SAN PEDRO DE LA PAZ</t>
  </si>
  <si>
    <t>ADQUISICION CARRO ESPECIALIDAD TIPO TANKER-PUMPER, 1ERA CIA BOMBEROS DE CURANILAHUE</t>
  </si>
  <si>
    <t>REPOSICION MATERIAL MAYOR BOMBEROS CONCEPCION</t>
  </si>
  <si>
    <t>ADQUISICION Y REPOSICION MATERIAL MAYOR PRIMERA Y SEXTA BOMBEROS CONCEPCION</t>
  </si>
  <si>
    <t>ADQUISICION CARRO MULTIPROPOSITO BRAZO ARTICULADO 1ERA CIA BOMBEROS DE LOS ANGELES</t>
  </si>
  <si>
    <t>ADQUISICION CARRO HAZMAT CON EQUIPAMIENTO MENOR, 5TA CIA. CUERPO DE BOMBEROS, LOS ÁNGELES</t>
  </si>
  <si>
    <t>REPOSICION EQUIPOS DE RESPIRACION BOMBEROS CONCEPCION</t>
  </si>
  <si>
    <t>TRANSFERENCIA PARA EMPODERAMIENTO DE MUJERES DE SAN PEDRO DE LA PAZ-CONCEPCIÓN</t>
  </si>
  <si>
    <t>CORPORACIÓN AYUDA Y PROTEGE AL NIÑO, NIÑA Y ADOLESCENTE</t>
  </si>
  <si>
    <t>65192786-2</t>
  </si>
  <si>
    <t>ADQUISICION CARRO BOMBA CISTERNA CUARTA COMPAÑÍA DE BOMBEROS CABRERO</t>
  </si>
  <si>
    <t>CABRERO</t>
  </si>
  <si>
    <t>ADQUISICION UNIDAD TECNICA CUERPO DE BOMBEROS SAN PEDRO DE LA PAZ</t>
  </si>
  <si>
    <t>TRANSFERENCIA PROGRAMA BIOBIO SMART REGION: CONECTIVIDAD REGIONAL A INTERNET</t>
  </si>
  <si>
    <t>COMUNICACIONES</t>
  </si>
  <si>
    <t>FUNDACIÓN PAÍS DIGITAL</t>
  </si>
  <si>
    <t>65146760-8</t>
  </si>
  <si>
    <t>CAPACITACION PLATAFORMA PARA LA EMPLEABILIDAD FEMENINA</t>
  </si>
  <si>
    <t>TRANSFERENCIA EN MI ESTABLECIMIENTO EDUCACIONAL YO OPINO Y PARTICIPO</t>
  </si>
  <si>
    <t>FUNDACIÓN MI HOGAR ASUNCIONISTA</t>
  </si>
  <si>
    <t>65186281-7</t>
  </si>
  <si>
    <t>CAPACITACION PILOTO DE FORMACIÓN LABORAL DE MUJERES CONDUCTORAS</t>
  </si>
  <si>
    <t>CAPACITACION JUNTOS POR LA INFANCIA: PROGRAMA SALUD MENTAL EN RESIDENCIAS DE PROTECCIÓN</t>
  </si>
  <si>
    <t>CORPORACIÓN ORGANIZACIONES SOLIDARIAS</t>
  </si>
  <si>
    <t xml:space="preserve">65018488-2 </t>
  </si>
  <si>
    <t>TRANSFERENCIA EMPLEABILIDAD Y EMPRENDIMIENTO PARA DISCAPACIDAD SEMILLA INCLUYE BIOBÍO</t>
  </si>
  <si>
    <t>FUNDACIÓN INCLUYE</t>
  </si>
  <si>
    <t>65154058-5</t>
  </si>
  <si>
    <t>TRANSFERENCIA FORTALECIENDO E IMPULSANDO MEDIOS INDEPENDIENTE: TRANSFORMACIÓN DIGITAL</t>
  </si>
  <si>
    <t>TRANSFERENCIA PARA ESTUDIO SOBRE LA VIOLENCIA DE GÉNERO EN LA REGIÓN DEL BIOBÍO.</t>
  </si>
  <si>
    <t>CAPACITACION CIUDADANA PARA LAS FAMILIAS DE BARRIO NORTE</t>
  </si>
  <si>
    <t>FUNDACIÓN EN TI</t>
  </si>
  <si>
    <t>65146346-7</t>
  </si>
  <si>
    <t>TRANSFERENCIA INSTALACIÓN DE MERCADOS PATRIMONIALES EN BIOBÍO</t>
  </si>
  <si>
    <t xml:space="preserve">TRANSFERENCIA CLASES ACTIVAS + CONVIVENCIA SALUD MENTAL ESCOLAR </t>
  </si>
  <si>
    <t>TRANSFERENCIA CEPIA: ASTROINGENIERÍA, CAPITAL HUMANO E INDUSTRIA</t>
  </si>
  <si>
    <t>TRANSFERENCIA DESAFÍO LEVANTEMOS ISLA MOCHA</t>
  </si>
  <si>
    <t>LEBU</t>
  </si>
  <si>
    <t>FUNDACIÓN LEVANTEMOS CHILE</t>
  </si>
  <si>
    <t>65943320-6</t>
  </si>
  <si>
    <t>ERRADICACION DE MICROBASURALES EN LAS COMUNAS DE ARAUCO, CURANILAHUE, LOS ÁLAMOS</t>
  </si>
  <si>
    <t>FUNDACIÓN LATINOAMERICANA DE INNOVACIÓN SOCIAL</t>
  </si>
  <si>
    <t>65005497-0</t>
  </si>
  <si>
    <t>TRANSFERENCIA ACCIÓN REGIONAL CONTRA LA DISCRIMINACIÓN</t>
  </si>
  <si>
    <t>FUNDACIÓN IGUALES</t>
  </si>
  <si>
    <t>65050286-8</t>
  </si>
  <si>
    <t>TRANSFERENCIA TÉCNICO-TÁCTICA PARA ACTORES PÚBLICO-PRIVADOS DE LA PROVINCIA DE ARAUCO</t>
  </si>
  <si>
    <t>TRANSFERENCIA FORTALECIMIENTO DE COMPETENCIAS TRABAJADORES PESCA ARTESANAL-BIOBIO</t>
  </si>
  <si>
    <t>ADQUISICION CARRO MULTIPROPÓSITO PRIMERA COMPAÑIA DE BOMBEROS DE LEBU</t>
  </si>
  <si>
    <t>TRANSFERENCIA PROGRAMA FORTALECIMIENTO FERIA AGRÍCOLA, GANADERA Y FORESTAL -FAGAF-, CAÑETE</t>
  </si>
  <si>
    <t>REPOSICION CARRO FORESTAL Y EQUIPAMIENTO, PRIMERA COMPAÑIA BOMBEROS DE HUALQUI</t>
  </si>
  <si>
    <t>HUALQUI</t>
  </si>
  <si>
    <t>ADQUISICION CARRO MULTIPROPOSITO, SEGUNDA COMPAÑIA BOMBEROS DE HUALQUI</t>
  </si>
  <si>
    <t>ADQUISICION CARRO MULTIPROPOSITO SEMIURBANO SEGUNDA CIA, PENCO</t>
  </si>
  <si>
    <t>REPOSICION UNIDAD DE CONTROL DE INCENDIOS QUINTA CIA BOMBEROS CORONEL</t>
  </si>
  <si>
    <t>ADQUISICION SIETE CARROS BOMBA CISTERNA CUERPOS DE BOMBEROS PROV. DE ARAUCO MACROZONA SUR</t>
  </si>
  <si>
    <t>REPOSICION FURGÓN CUERPO DE BOMBEROS, CHIGUAYANTE</t>
  </si>
  <si>
    <t>ADQUISICION CARRO MULTIPROPÓSITO SEMIURBANO PARA LA QUINTA COMPAÑÍA DE BOMBEROS DE TOMÉ</t>
  </si>
  <si>
    <t>TOME</t>
  </si>
  <si>
    <t>ADQUISICION FURGÓN TRASLADO CUERPO DE BOMBEROS, TIRÚA</t>
  </si>
  <si>
    <t>TIRUA</t>
  </si>
  <si>
    <t>TRANSFERENCIA DISMINUCIÓN DE BRECHAS DE GÉNERO EN ÁMBITO LABORAL REMUNERADO Y NO REMUNERADO EN BIOBIO</t>
  </si>
  <si>
    <t>CORPORACIÓN DESCENTRALIZADAS</t>
  </si>
  <si>
    <t>65188435-7</t>
  </si>
  <si>
    <t>CAPACITACION Y DIFUSIÓN DE LAS ORQUESTAS JUVENILES E INFANTILES DE LA REGIÓN DEL BIOBIO</t>
  </si>
  <si>
    <t>ARTISTAS DEL ACERO</t>
  </si>
  <si>
    <t>71691700-2</t>
  </si>
  <si>
    <t>ADQUISICION CARRO Y EQUIPAMIENTO AGRESTE, 5TA COMPAÑIA BOMBEROS DE LOTA</t>
  </si>
  <si>
    <t>TRANSFERENCIA ESTRATEGIAS TRANSFORMACIÓN DEL PATRIMONIO INDUSTRIAL EN ACTIVO REGIONAL</t>
  </si>
  <si>
    <t>CENTRO CULTURAL CREASUR</t>
  </si>
  <si>
    <t>65052347-4</t>
  </si>
  <si>
    <t>TRANSFERENCIA DEMOCRACIA Y DERECHOS HUMANOS: CREAR PARA NO OLVIDAR - REGIÓN DEL BIOBIO</t>
  </si>
  <si>
    <t>TRANSFERENCIA BIOBÍO SIN FRONTERAS: EMBAJADORES ESCOLARES PARA LA INNOVACIÓN SOCIAL</t>
  </si>
  <si>
    <t>FUNDACIÓN ACCIÓN SUR</t>
  </si>
  <si>
    <t>65197087-3</t>
  </si>
  <si>
    <t>ADQUISICION CARRO MULTIPROPOSITO 2 CIA DE BOMBEROS CARAMPANGUE, COMUNA DE ARAUCO</t>
  </si>
  <si>
    <t>TRANSFERENCIA REACTIVACIÓN PRODUCTIVA COMUNAS ARAUCO, CONTULMO Y HUALQUI</t>
  </si>
  <si>
    <t>TRANSFERENCIA REACTIVACION ECONÓMICA Y PRODUCTIVA COMUNA DE MULCHÉN, QUILLECO Y YUMBEL</t>
  </si>
  <si>
    <t>CORPORACIÓN EDUCACIONAL VIRGINIO GÓMEZ</t>
  </si>
  <si>
    <t>TRANSFERENCIA REACTIVACIÓN ECONÓMICA Y PRODUCTIVA EN LAS COMUNAS DE FLORIDA, TOMÉ Y PENCO</t>
  </si>
  <si>
    <t>TRANSFERENCIA REACTIVACIÓN PRODUCTIVA EN COMUNAS DE SANTA JUANA, NACIMIENTO Y NEGRETE</t>
  </si>
  <si>
    <t>DIFUSION BICENTENARIO LICEO ENRIQUE MOLINA</t>
  </si>
  <si>
    <t>CENTRO DE PADRES Y APODERADOS LEMG</t>
  </si>
  <si>
    <t>65109857-2</t>
  </si>
  <si>
    <t>CAPACITACION RESOLUCIÓN PACÍFICA DE CONFLICTOS ESTUDIANTES DE ENSEÑANZA MEDIA DEL BIOBÍO</t>
  </si>
  <si>
    <t>CORPORACIÓN MOTUM</t>
  </si>
  <si>
    <t>65189065-9</t>
  </si>
  <si>
    <t>CAPACITACION OBSERVATORIO DE SEGURIDAD PUBLICA DE LA REGION DEL BIOBIO</t>
  </si>
  <si>
    <t>Instituciones de educación superior</t>
  </si>
  <si>
    <t>NOMBRE ORGANIZACIÓN</t>
  </si>
  <si>
    <t>Suma de Total Tranferido 2021-2023 ($)</t>
  </si>
  <si>
    <t>Saldo por Tranferir $</t>
  </si>
  <si>
    <r>
      <t>MONTO TOTAL FNDR</t>
    </r>
    <r>
      <rPr>
        <sz val="9"/>
        <color rgb="FFFF0000"/>
        <rFont val="Calibri"/>
        <family val="2"/>
        <scheme val="minor"/>
      </rPr>
      <t xml:space="preserve"> M$ </t>
    </r>
  </si>
  <si>
    <t>Total</t>
  </si>
  <si>
    <t>Corresponde $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</si>
</sst>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1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1" fontId="3" fillId="0" borderId="0" xfId="1" applyFont="1"/>
    <xf numFmtId="0" fontId="6" fillId="0" borderId="0" xfId="0" applyFont="1"/>
    <xf numFmtId="41" fontId="2" fillId="0" borderId="2" xfId="1" applyFont="1" applyFill="1" applyBorder="1" applyAlignment="1">
      <alignment vertical="center"/>
    </xf>
    <xf numFmtId="41" fontId="2" fillId="0" borderId="3" xfId="1" applyFont="1" applyFill="1" applyBorder="1" applyAlignment="1">
      <alignment vertical="center"/>
    </xf>
    <xf numFmtId="41" fontId="2" fillId="0" borderId="4" xfId="1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vertical="center" wrapText="1"/>
    </xf>
    <xf numFmtId="41" fontId="2" fillId="0" borderId="4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 * #.##0_ ;_ * \-#.##0_ ;_ * &quot;-&quot;_ ;_ @_ 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3" displayName="Tabla23" ref="A2:O201" totalsRowCount="1" headerRowDxfId="32" dataDxfId="31" tableBorderDxfId="30" dataCellStyle="Millares [0]">
  <autoFilter ref="A2:O200" xr:uid="{00000000-0009-0000-0100-000002000000}"/>
  <tableColumns count="15">
    <tableColumn id="1" xr3:uid="{00000000-0010-0000-0000-000001000000}" name="CÓDIGO" totalsRowLabel="Total" dataDxfId="29" totalsRowDxfId="28"/>
    <tableColumn id="3" xr3:uid="{00000000-0010-0000-0000-000003000000}" name="NOMBRE INICIATIVA" dataDxfId="27" totalsRowDxfId="26"/>
    <tableColumn id="7" xr3:uid="{00000000-0010-0000-0000-000007000000}" name="SECTOR IMPACTO" dataDxfId="25" totalsRowDxfId="24"/>
    <tableColumn id="8" xr3:uid="{00000000-0010-0000-0000-000008000000}" name="COMUNA" dataDxfId="23" totalsRowDxfId="22"/>
    <tableColumn id="9" xr3:uid="{00000000-0010-0000-0000-000009000000}" name="PROVINCIA" dataDxfId="21" totalsRowDxfId="20"/>
    <tableColumn id="10" xr3:uid="{00000000-0010-0000-0000-00000A000000}" name="ESTADO FINANCIERO" dataDxfId="19" totalsRowDxfId="18"/>
    <tableColumn id="13" xr3:uid="{00000000-0010-0000-0000-00000D000000}" name="NOMBRE ORGANIZACIÓN" dataDxfId="17" totalsRowDxfId="16"/>
    <tableColumn id="14" xr3:uid="{00000000-0010-0000-0000-00000E000000}" name="RUT" dataDxfId="15" totalsRowDxfId="14" dataCellStyle="Millares [0]"/>
    <tableColumn id="15" xr3:uid="{00000000-0010-0000-0000-00000F000000}" name="Tipo Institución" dataDxfId="13" totalsRowDxfId="12"/>
    <tableColumn id="20" xr3:uid="{00000000-0010-0000-0000-000014000000}" name="MONTO TOTAL FNDR M$ " totalsRowFunction="sum" dataDxfId="11" totalsRowDxfId="10"/>
    <tableColumn id="21" xr3:uid="{00000000-0010-0000-0000-000015000000}" name="GASTO 2021_x000a_$" dataDxfId="9" totalsRowDxfId="8"/>
    <tableColumn id="22" xr3:uid="{00000000-0010-0000-0000-000016000000}" name="GASTO 2022_x000a_$" dataDxfId="7" totalsRowDxfId="6"/>
    <tableColumn id="23" xr3:uid="{00000000-0010-0000-0000-000017000000}" name="GASTO A JUNIO 2023_x000a_$" dataDxfId="5" totalsRowDxfId="4"/>
    <tableColumn id="27" xr3:uid="{00000000-0010-0000-0000-00001B000000}" name="Suma de Total Tranferido 2021-2023 ($)" dataDxfId="3" totalsRowDxfId="2" dataCellStyle="Millares [0]"/>
    <tableColumn id="32" xr3:uid="{00000000-0010-0000-0000-000020000000}" name="Saldo por Tranferir $" totalsRowFunction="sum" dataDxfId="1" totalsRowDxfId="0" dataCellStyle="Millares [0]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3"/>
  <sheetViews>
    <sheetView tabSelected="1" workbookViewId="0">
      <selection activeCell="H7" sqref="H7"/>
    </sheetView>
  </sheetViews>
  <sheetFormatPr baseColWidth="10" defaultRowHeight="14.4" x14ac:dyDescent="0.3"/>
  <cols>
    <col min="2" max="2" width="32" customWidth="1"/>
    <col min="7" max="7" width="19.5546875" customWidth="1"/>
    <col min="9" max="9" width="18.44140625" customWidth="1"/>
    <col min="10" max="10" width="13.44140625" bestFit="1" customWidth="1"/>
    <col min="14" max="14" width="14.33203125" customWidth="1"/>
    <col min="15" max="15" width="12.5546875" customWidth="1"/>
  </cols>
  <sheetData>
    <row r="1" spans="1:15" ht="15" thickBot="1" x14ac:dyDescent="0.35">
      <c r="A1" s="1" t="s">
        <v>0</v>
      </c>
      <c r="B1" s="2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5" ht="36.6" thickBot="1" x14ac:dyDescent="0.35">
      <c r="A2" s="14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393</v>
      </c>
      <c r="H2" s="18" t="s">
        <v>7</v>
      </c>
      <c r="I2" s="16" t="s">
        <v>8</v>
      </c>
      <c r="J2" s="22" t="s">
        <v>396</v>
      </c>
      <c r="K2" s="15" t="s">
        <v>9</v>
      </c>
      <c r="L2" s="15" t="s">
        <v>10</v>
      </c>
      <c r="M2" s="15" t="s">
        <v>11</v>
      </c>
      <c r="N2" s="17" t="s">
        <v>394</v>
      </c>
      <c r="O2" s="33" t="s">
        <v>395</v>
      </c>
    </row>
    <row r="3" spans="1:15" ht="36" x14ac:dyDescent="0.3">
      <c r="A3" s="3">
        <v>30347335</v>
      </c>
      <c r="B3" s="4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7" t="s">
        <v>18</v>
      </c>
      <c r="I3" s="8" t="s">
        <v>19</v>
      </c>
      <c r="J3" s="19">
        <v>755260</v>
      </c>
      <c r="K3" s="9">
        <v>755260000</v>
      </c>
      <c r="L3" s="9">
        <v>0</v>
      </c>
      <c r="M3" s="9">
        <v>0</v>
      </c>
      <c r="N3" s="7">
        <v>755260000</v>
      </c>
      <c r="O3" s="30">
        <v>0</v>
      </c>
    </row>
    <row r="4" spans="1:15" ht="24" x14ac:dyDescent="0.3">
      <c r="A4" s="10">
        <v>40011069</v>
      </c>
      <c r="B4" s="11" t="s">
        <v>20</v>
      </c>
      <c r="C4" s="5" t="s">
        <v>21</v>
      </c>
      <c r="D4" s="12" t="s">
        <v>22</v>
      </c>
      <c r="E4" s="12" t="s">
        <v>22</v>
      </c>
      <c r="F4" s="5" t="s">
        <v>16</v>
      </c>
      <c r="G4" s="6" t="s">
        <v>23</v>
      </c>
      <c r="H4" s="7" t="s">
        <v>24</v>
      </c>
      <c r="I4" s="8" t="s">
        <v>25</v>
      </c>
      <c r="J4" s="20">
        <v>149901.47200000001</v>
      </c>
      <c r="K4" s="9">
        <v>79901472</v>
      </c>
      <c r="L4" s="9">
        <v>0</v>
      </c>
      <c r="M4" s="9">
        <v>0</v>
      </c>
      <c r="N4" s="7">
        <v>79901472</v>
      </c>
      <c r="O4" s="31">
        <v>0</v>
      </c>
    </row>
    <row r="5" spans="1:15" ht="36" x14ac:dyDescent="0.3">
      <c r="A5" s="10">
        <v>40011077</v>
      </c>
      <c r="B5" s="11" t="s">
        <v>26</v>
      </c>
      <c r="C5" s="5" t="s">
        <v>27</v>
      </c>
      <c r="D5" s="12" t="s">
        <v>22</v>
      </c>
      <c r="E5" s="12" t="s">
        <v>22</v>
      </c>
      <c r="F5" s="5" t="s">
        <v>16</v>
      </c>
      <c r="G5" s="6" t="s">
        <v>28</v>
      </c>
      <c r="H5" s="7" t="s">
        <v>29</v>
      </c>
      <c r="I5" s="8" t="s">
        <v>25</v>
      </c>
      <c r="J5" s="20">
        <v>228105.60000000001</v>
      </c>
      <c r="K5" s="9">
        <v>128105600</v>
      </c>
      <c r="L5" s="9">
        <v>0</v>
      </c>
      <c r="M5" s="9">
        <v>0</v>
      </c>
      <c r="N5" s="7">
        <v>128105600</v>
      </c>
      <c r="O5" s="31">
        <v>0</v>
      </c>
    </row>
    <row r="6" spans="1:15" ht="36" x14ac:dyDescent="0.3">
      <c r="A6" s="10">
        <v>40010898</v>
      </c>
      <c r="B6" s="11" t="s">
        <v>30</v>
      </c>
      <c r="C6" s="5" t="s">
        <v>27</v>
      </c>
      <c r="D6" s="12" t="s">
        <v>22</v>
      </c>
      <c r="E6" s="12" t="s">
        <v>22</v>
      </c>
      <c r="F6" s="5" t="s">
        <v>16</v>
      </c>
      <c r="G6" s="6" t="s">
        <v>31</v>
      </c>
      <c r="H6" s="7" t="s">
        <v>32</v>
      </c>
      <c r="I6" s="8" t="s">
        <v>25</v>
      </c>
      <c r="J6" s="20">
        <v>479814.40000000002</v>
      </c>
      <c r="K6" s="9">
        <v>304814400</v>
      </c>
      <c r="L6" s="9">
        <v>0</v>
      </c>
      <c r="M6" s="9">
        <v>0</v>
      </c>
      <c r="N6" s="7">
        <v>304814400</v>
      </c>
      <c r="O6" s="31">
        <v>0</v>
      </c>
    </row>
    <row r="7" spans="1:15" ht="36" x14ac:dyDescent="0.3">
      <c r="A7" s="10">
        <v>40011052</v>
      </c>
      <c r="B7" s="11" t="s">
        <v>33</v>
      </c>
      <c r="C7" s="5" t="s">
        <v>27</v>
      </c>
      <c r="D7" s="12" t="s">
        <v>22</v>
      </c>
      <c r="E7" s="12" t="s">
        <v>22</v>
      </c>
      <c r="F7" s="5" t="s">
        <v>16</v>
      </c>
      <c r="G7" s="6" t="s">
        <v>31</v>
      </c>
      <c r="H7" s="7" t="s">
        <v>32</v>
      </c>
      <c r="I7" s="8" t="s">
        <v>25</v>
      </c>
      <c r="J7" s="20">
        <v>287855.26799999998</v>
      </c>
      <c r="K7" s="9">
        <v>178080268</v>
      </c>
      <c r="L7" s="9">
        <v>0</v>
      </c>
      <c r="M7" s="9">
        <v>0</v>
      </c>
      <c r="N7" s="7">
        <v>178080268</v>
      </c>
      <c r="O7" s="31">
        <v>0</v>
      </c>
    </row>
    <row r="8" spans="1:15" ht="36" x14ac:dyDescent="0.3">
      <c r="A8" s="3">
        <v>40015223</v>
      </c>
      <c r="B8" s="4" t="s">
        <v>34</v>
      </c>
      <c r="C8" s="5" t="s">
        <v>27</v>
      </c>
      <c r="D8" s="5" t="s">
        <v>35</v>
      </c>
      <c r="E8" s="5" t="s">
        <v>15</v>
      </c>
      <c r="F8" s="5" t="s">
        <v>16</v>
      </c>
      <c r="G8" s="6" t="s">
        <v>17</v>
      </c>
      <c r="H8" s="7" t="s">
        <v>18</v>
      </c>
      <c r="I8" s="8" t="s">
        <v>19</v>
      </c>
      <c r="J8" s="20">
        <v>120405</v>
      </c>
      <c r="K8" s="9">
        <v>120405000</v>
      </c>
      <c r="L8" s="9">
        <v>0</v>
      </c>
      <c r="M8" s="9">
        <v>0</v>
      </c>
      <c r="N8" s="7">
        <v>120405000</v>
      </c>
      <c r="O8" s="31">
        <v>0</v>
      </c>
    </row>
    <row r="9" spans="1:15" ht="36" x14ac:dyDescent="0.3">
      <c r="A9" s="3">
        <v>40025384</v>
      </c>
      <c r="B9" s="4" t="s">
        <v>36</v>
      </c>
      <c r="C9" s="5" t="s">
        <v>37</v>
      </c>
      <c r="D9" s="5" t="s">
        <v>22</v>
      </c>
      <c r="E9" s="5" t="s">
        <v>22</v>
      </c>
      <c r="F9" s="5" t="s">
        <v>16</v>
      </c>
      <c r="G9" s="6" t="s">
        <v>38</v>
      </c>
      <c r="H9" s="7" t="s">
        <v>39</v>
      </c>
      <c r="I9" s="8"/>
      <c r="J9" s="20">
        <v>400000</v>
      </c>
      <c r="K9" s="9">
        <v>132400000</v>
      </c>
      <c r="L9" s="9">
        <v>161600000</v>
      </c>
      <c r="M9" s="9">
        <v>0</v>
      </c>
      <c r="N9" s="7">
        <v>294000000</v>
      </c>
      <c r="O9" s="31">
        <v>0</v>
      </c>
    </row>
    <row r="10" spans="1:15" ht="36" x14ac:dyDescent="0.3">
      <c r="A10" s="3">
        <v>40016217</v>
      </c>
      <c r="B10" s="4" t="s">
        <v>40</v>
      </c>
      <c r="C10" s="5" t="s">
        <v>13</v>
      </c>
      <c r="D10" s="5" t="s">
        <v>41</v>
      </c>
      <c r="E10" s="5" t="s">
        <v>15</v>
      </c>
      <c r="F10" s="5" t="s">
        <v>16</v>
      </c>
      <c r="G10" s="6" t="s">
        <v>17</v>
      </c>
      <c r="H10" s="7" t="s">
        <v>18</v>
      </c>
      <c r="I10" s="8" t="s">
        <v>19</v>
      </c>
      <c r="J10" s="20">
        <v>532864</v>
      </c>
      <c r="K10" s="9">
        <v>532864000</v>
      </c>
      <c r="L10" s="9">
        <v>0</v>
      </c>
      <c r="M10" s="9">
        <v>0</v>
      </c>
      <c r="N10" s="7">
        <v>532864000</v>
      </c>
      <c r="O10" s="31">
        <v>0</v>
      </c>
    </row>
    <row r="11" spans="1:15" ht="36" x14ac:dyDescent="0.3">
      <c r="A11" s="3">
        <v>30404826</v>
      </c>
      <c r="B11" s="4" t="s">
        <v>42</v>
      </c>
      <c r="C11" s="5" t="s">
        <v>37</v>
      </c>
      <c r="D11" s="5" t="s">
        <v>35</v>
      </c>
      <c r="E11" s="5" t="s">
        <v>15</v>
      </c>
      <c r="F11" s="5" t="s">
        <v>16</v>
      </c>
      <c r="G11" s="6" t="s">
        <v>17</v>
      </c>
      <c r="H11" s="7" t="s">
        <v>18</v>
      </c>
      <c r="I11" s="8" t="s">
        <v>19</v>
      </c>
      <c r="J11" s="20">
        <v>663195</v>
      </c>
      <c r="K11" s="9">
        <v>663195000</v>
      </c>
      <c r="L11" s="9">
        <v>0</v>
      </c>
      <c r="M11" s="9">
        <v>0</v>
      </c>
      <c r="N11" s="7">
        <v>663195000</v>
      </c>
      <c r="O11" s="31">
        <v>0</v>
      </c>
    </row>
    <row r="12" spans="1:15" ht="36" x14ac:dyDescent="0.3">
      <c r="A12" s="3">
        <v>30460133</v>
      </c>
      <c r="B12" s="4" t="s">
        <v>43</v>
      </c>
      <c r="C12" s="5" t="s">
        <v>13</v>
      </c>
      <c r="D12" s="5" t="s">
        <v>44</v>
      </c>
      <c r="E12" s="5" t="s">
        <v>15</v>
      </c>
      <c r="F12" s="5" t="s">
        <v>16</v>
      </c>
      <c r="G12" s="6" t="s">
        <v>17</v>
      </c>
      <c r="H12" s="7" t="s">
        <v>18</v>
      </c>
      <c r="I12" s="8" t="s">
        <v>19</v>
      </c>
      <c r="J12" s="20">
        <v>401077</v>
      </c>
      <c r="K12" s="9">
        <v>401077000</v>
      </c>
      <c r="L12" s="9">
        <v>0</v>
      </c>
      <c r="M12" s="9">
        <v>0</v>
      </c>
      <c r="N12" s="7">
        <v>401077000</v>
      </c>
      <c r="O12" s="31">
        <v>0</v>
      </c>
    </row>
    <row r="13" spans="1:15" ht="36" x14ac:dyDescent="0.3">
      <c r="A13" s="3">
        <v>40015973</v>
      </c>
      <c r="B13" s="4" t="s">
        <v>45</v>
      </c>
      <c r="C13" s="5" t="s">
        <v>27</v>
      </c>
      <c r="D13" s="5" t="s">
        <v>46</v>
      </c>
      <c r="E13" s="5" t="s">
        <v>47</v>
      </c>
      <c r="F13" s="5" t="s">
        <v>16</v>
      </c>
      <c r="G13" s="6" t="s">
        <v>17</v>
      </c>
      <c r="H13" s="7" t="s">
        <v>18</v>
      </c>
      <c r="I13" s="8" t="s">
        <v>19</v>
      </c>
      <c r="J13" s="20">
        <v>153725</v>
      </c>
      <c r="K13" s="9">
        <v>101247000</v>
      </c>
      <c r="L13" s="9">
        <v>52478000</v>
      </c>
      <c r="M13" s="9">
        <v>0</v>
      </c>
      <c r="N13" s="7">
        <v>153725000</v>
      </c>
      <c r="O13" s="31">
        <v>0</v>
      </c>
    </row>
    <row r="14" spans="1:15" ht="36" x14ac:dyDescent="0.3">
      <c r="A14" s="3">
        <v>40009850</v>
      </c>
      <c r="B14" s="4" t="s">
        <v>48</v>
      </c>
      <c r="C14" s="5" t="s">
        <v>13</v>
      </c>
      <c r="D14" s="5" t="s">
        <v>49</v>
      </c>
      <c r="E14" s="5" t="s">
        <v>15</v>
      </c>
      <c r="F14" s="5" t="s">
        <v>16</v>
      </c>
      <c r="G14" s="6" t="s">
        <v>17</v>
      </c>
      <c r="H14" s="7" t="s">
        <v>18</v>
      </c>
      <c r="I14" s="8" t="s">
        <v>19</v>
      </c>
      <c r="J14" s="20">
        <v>488100</v>
      </c>
      <c r="K14" s="9">
        <v>488100000</v>
      </c>
      <c r="L14" s="9">
        <v>0</v>
      </c>
      <c r="M14" s="9">
        <v>0</v>
      </c>
      <c r="N14" s="7">
        <v>488100000</v>
      </c>
      <c r="O14" s="31">
        <v>0</v>
      </c>
    </row>
    <row r="15" spans="1:15" ht="36" x14ac:dyDescent="0.3">
      <c r="A15" s="3">
        <v>40015260</v>
      </c>
      <c r="B15" s="4" t="s">
        <v>50</v>
      </c>
      <c r="C15" s="5" t="s">
        <v>27</v>
      </c>
      <c r="D15" s="5" t="s">
        <v>51</v>
      </c>
      <c r="E15" s="5" t="s">
        <v>52</v>
      </c>
      <c r="F15" s="5" t="s">
        <v>16</v>
      </c>
      <c r="G15" s="6" t="s">
        <v>17</v>
      </c>
      <c r="H15" s="7" t="s">
        <v>18</v>
      </c>
      <c r="I15" s="8" t="s">
        <v>19</v>
      </c>
      <c r="J15" s="20">
        <v>262128</v>
      </c>
      <c r="K15" s="9">
        <v>212941000</v>
      </c>
      <c r="L15" s="9">
        <v>0</v>
      </c>
      <c r="M15" s="9">
        <v>0</v>
      </c>
      <c r="N15" s="7">
        <v>212941000</v>
      </c>
      <c r="O15" s="31">
        <v>0</v>
      </c>
    </row>
    <row r="16" spans="1:15" ht="36" x14ac:dyDescent="0.3">
      <c r="A16" s="3">
        <v>40032943</v>
      </c>
      <c r="B16" s="4" t="s">
        <v>53</v>
      </c>
      <c r="C16" s="5" t="s">
        <v>37</v>
      </c>
      <c r="D16" s="5" t="s">
        <v>22</v>
      </c>
      <c r="E16" s="5" t="s">
        <v>22</v>
      </c>
      <c r="F16" s="5" t="s">
        <v>16</v>
      </c>
      <c r="G16" s="6" t="s">
        <v>38</v>
      </c>
      <c r="H16" s="7" t="s">
        <v>39</v>
      </c>
      <c r="I16" s="8"/>
      <c r="J16" s="20">
        <v>3931050</v>
      </c>
      <c r="K16" s="9">
        <v>65970000</v>
      </c>
      <c r="L16" s="9">
        <v>3284410000</v>
      </c>
      <c r="M16" s="9">
        <v>0</v>
      </c>
      <c r="N16" s="7">
        <v>3350380000</v>
      </c>
      <c r="O16" s="31">
        <v>0</v>
      </c>
    </row>
    <row r="17" spans="1:15" ht="24" x14ac:dyDescent="0.3">
      <c r="A17" s="3">
        <v>40027357</v>
      </c>
      <c r="B17" s="4" t="s">
        <v>54</v>
      </c>
      <c r="C17" s="5" t="s">
        <v>55</v>
      </c>
      <c r="D17" s="5" t="s">
        <v>22</v>
      </c>
      <c r="E17" s="5" t="s">
        <v>22</v>
      </c>
      <c r="F17" s="5" t="s">
        <v>16</v>
      </c>
      <c r="G17" s="6" t="s">
        <v>56</v>
      </c>
      <c r="H17" s="7" t="s">
        <v>57</v>
      </c>
      <c r="I17" s="8" t="s">
        <v>58</v>
      </c>
      <c r="J17" s="20">
        <v>180000</v>
      </c>
      <c r="K17" s="9">
        <v>180000000</v>
      </c>
      <c r="L17" s="9">
        <v>0</v>
      </c>
      <c r="M17" s="9">
        <v>0</v>
      </c>
      <c r="N17" s="7">
        <v>180000000</v>
      </c>
      <c r="O17" s="31">
        <v>0</v>
      </c>
    </row>
    <row r="18" spans="1:15" x14ac:dyDescent="0.3">
      <c r="A18" s="3">
        <v>40032016</v>
      </c>
      <c r="B18" s="4" t="s">
        <v>59</v>
      </c>
      <c r="C18" s="5" t="s">
        <v>27</v>
      </c>
      <c r="D18" s="5" t="s">
        <v>22</v>
      </c>
      <c r="E18" s="5" t="s">
        <v>22</v>
      </c>
      <c r="F18" s="5" t="s">
        <v>16</v>
      </c>
      <c r="G18" s="6" t="s">
        <v>60</v>
      </c>
      <c r="H18" s="7" t="s">
        <v>61</v>
      </c>
      <c r="I18" s="8" t="s">
        <v>62</v>
      </c>
      <c r="J18" s="20">
        <v>284879</v>
      </c>
      <c r="K18" s="9">
        <v>284879000</v>
      </c>
      <c r="L18" s="9">
        <v>0</v>
      </c>
      <c r="M18" s="9">
        <v>0</v>
      </c>
      <c r="N18" s="7">
        <v>284879000</v>
      </c>
      <c r="O18" s="31">
        <v>0</v>
      </c>
    </row>
    <row r="19" spans="1:15" ht="36" x14ac:dyDescent="0.3">
      <c r="A19" s="3">
        <v>30474935</v>
      </c>
      <c r="B19" s="4" t="s">
        <v>63</v>
      </c>
      <c r="C19" s="5" t="s">
        <v>64</v>
      </c>
      <c r="D19" s="5" t="s">
        <v>22</v>
      </c>
      <c r="E19" s="5" t="s">
        <v>22</v>
      </c>
      <c r="F19" s="5" t="s">
        <v>16</v>
      </c>
      <c r="G19" s="6" t="s">
        <v>65</v>
      </c>
      <c r="H19" s="7" t="s">
        <v>66</v>
      </c>
      <c r="I19" s="8" t="s">
        <v>67</v>
      </c>
      <c r="J19" s="20">
        <v>559011</v>
      </c>
      <c r="K19" s="9">
        <v>559011000</v>
      </c>
      <c r="L19" s="9">
        <v>0</v>
      </c>
      <c r="M19" s="9">
        <v>0</v>
      </c>
      <c r="N19" s="7">
        <v>559011000</v>
      </c>
      <c r="O19" s="31">
        <v>0</v>
      </c>
    </row>
    <row r="20" spans="1:15" ht="36" x14ac:dyDescent="0.3">
      <c r="A20" s="3">
        <v>30463778</v>
      </c>
      <c r="B20" s="4" t="s">
        <v>68</v>
      </c>
      <c r="C20" s="5" t="s">
        <v>64</v>
      </c>
      <c r="D20" s="5" t="s">
        <v>22</v>
      </c>
      <c r="E20" s="5" t="s">
        <v>22</v>
      </c>
      <c r="F20" s="5" t="s">
        <v>16</v>
      </c>
      <c r="G20" s="6" t="s">
        <v>65</v>
      </c>
      <c r="H20" s="7" t="s">
        <v>66</v>
      </c>
      <c r="I20" s="8" t="s">
        <v>67</v>
      </c>
      <c r="J20" s="20">
        <v>743530</v>
      </c>
      <c r="K20" s="9">
        <v>743530000</v>
      </c>
      <c r="L20" s="9">
        <v>0</v>
      </c>
      <c r="M20" s="9">
        <v>0</v>
      </c>
      <c r="N20" s="7">
        <v>743530000</v>
      </c>
      <c r="O20" s="31">
        <v>0</v>
      </c>
    </row>
    <row r="21" spans="1:15" ht="36" x14ac:dyDescent="0.3">
      <c r="A21" s="3">
        <v>40030106</v>
      </c>
      <c r="B21" s="4" t="s">
        <v>69</v>
      </c>
      <c r="C21" s="5" t="s">
        <v>27</v>
      </c>
      <c r="D21" s="5" t="s">
        <v>22</v>
      </c>
      <c r="E21" s="5" t="s">
        <v>22</v>
      </c>
      <c r="F21" s="5" t="s">
        <v>16</v>
      </c>
      <c r="G21" s="6" t="s">
        <v>65</v>
      </c>
      <c r="H21" s="7" t="s">
        <v>66</v>
      </c>
      <c r="I21" s="8" t="s">
        <v>67</v>
      </c>
      <c r="J21" s="20">
        <v>529857</v>
      </c>
      <c r="K21" s="9">
        <v>529857000</v>
      </c>
      <c r="L21" s="9">
        <v>0</v>
      </c>
      <c r="M21" s="9">
        <v>0</v>
      </c>
      <c r="N21" s="7">
        <v>529857000</v>
      </c>
      <c r="O21" s="31">
        <v>0</v>
      </c>
    </row>
    <row r="22" spans="1:15" ht="36" x14ac:dyDescent="0.3">
      <c r="A22" s="3">
        <v>40034253</v>
      </c>
      <c r="B22" s="4" t="s">
        <v>70</v>
      </c>
      <c r="C22" s="5" t="s">
        <v>64</v>
      </c>
      <c r="D22" s="5" t="s">
        <v>22</v>
      </c>
      <c r="E22" s="5" t="s">
        <v>22</v>
      </c>
      <c r="F22" s="5" t="s">
        <v>16</v>
      </c>
      <c r="G22" s="6" t="s">
        <v>65</v>
      </c>
      <c r="H22" s="7" t="s">
        <v>66</v>
      </c>
      <c r="I22" s="8" t="s">
        <v>67</v>
      </c>
      <c r="J22" s="20">
        <v>498000</v>
      </c>
      <c r="K22" s="9">
        <v>498000000</v>
      </c>
      <c r="L22" s="9">
        <v>0</v>
      </c>
      <c r="M22" s="9">
        <v>0</v>
      </c>
      <c r="N22" s="7">
        <v>498000000</v>
      </c>
      <c r="O22" s="31">
        <v>0</v>
      </c>
    </row>
    <row r="23" spans="1:15" ht="36" x14ac:dyDescent="0.3">
      <c r="A23" s="3">
        <v>30135001</v>
      </c>
      <c r="B23" s="4" t="s">
        <v>71</v>
      </c>
      <c r="C23" s="5" t="s">
        <v>64</v>
      </c>
      <c r="D23" s="5" t="s">
        <v>22</v>
      </c>
      <c r="E23" s="5" t="s">
        <v>22</v>
      </c>
      <c r="F23" s="5" t="s">
        <v>16</v>
      </c>
      <c r="G23" s="6" t="s">
        <v>65</v>
      </c>
      <c r="H23" s="7" t="s">
        <v>66</v>
      </c>
      <c r="I23" s="8" t="s">
        <v>67</v>
      </c>
      <c r="J23" s="20">
        <v>597542</v>
      </c>
      <c r="K23" s="9">
        <v>597542000</v>
      </c>
      <c r="L23" s="9">
        <v>0</v>
      </c>
      <c r="M23" s="9">
        <v>0</v>
      </c>
      <c r="N23" s="7">
        <v>597542000</v>
      </c>
      <c r="O23" s="31">
        <v>0</v>
      </c>
    </row>
    <row r="24" spans="1:15" ht="36" x14ac:dyDescent="0.3">
      <c r="A24" s="3">
        <v>40001545</v>
      </c>
      <c r="B24" s="4" t="s">
        <v>72</v>
      </c>
      <c r="C24" s="5" t="s">
        <v>64</v>
      </c>
      <c r="D24" s="5" t="s">
        <v>73</v>
      </c>
      <c r="E24" s="5" t="s">
        <v>47</v>
      </c>
      <c r="F24" s="5" t="s">
        <v>16</v>
      </c>
      <c r="G24" s="6" t="s">
        <v>74</v>
      </c>
      <c r="H24" s="7" t="s">
        <v>75</v>
      </c>
      <c r="I24" s="8" t="s">
        <v>67</v>
      </c>
      <c r="J24" s="20">
        <v>554080</v>
      </c>
      <c r="K24" s="9">
        <v>554080000</v>
      </c>
      <c r="L24" s="9">
        <v>0</v>
      </c>
      <c r="M24" s="9">
        <v>0</v>
      </c>
      <c r="N24" s="7">
        <v>554080000</v>
      </c>
      <c r="O24" s="31">
        <v>0</v>
      </c>
    </row>
    <row r="25" spans="1:15" ht="36" x14ac:dyDescent="0.3">
      <c r="A25" s="3">
        <v>40020341</v>
      </c>
      <c r="B25" s="4" t="s">
        <v>76</v>
      </c>
      <c r="C25" s="5" t="s">
        <v>13</v>
      </c>
      <c r="D25" s="5" t="s">
        <v>15</v>
      </c>
      <c r="E25" s="5" t="s">
        <v>15</v>
      </c>
      <c r="F25" s="5" t="s">
        <v>16</v>
      </c>
      <c r="G25" s="6" t="s">
        <v>17</v>
      </c>
      <c r="H25" s="7" t="s">
        <v>18</v>
      </c>
      <c r="I25" s="8" t="s">
        <v>19</v>
      </c>
      <c r="J25" s="20">
        <v>1585387</v>
      </c>
      <c r="K25" s="9">
        <v>1585387000</v>
      </c>
      <c r="L25" s="9">
        <v>0</v>
      </c>
      <c r="M25" s="9">
        <v>0</v>
      </c>
      <c r="N25" s="7">
        <v>1585387000</v>
      </c>
      <c r="O25" s="31">
        <v>0</v>
      </c>
    </row>
    <row r="26" spans="1:15" ht="36" x14ac:dyDescent="0.3">
      <c r="A26" s="3">
        <v>40035256</v>
      </c>
      <c r="B26" s="4" t="s">
        <v>77</v>
      </c>
      <c r="C26" s="5" t="s">
        <v>78</v>
      </c>
      <c r="D26" s="5" t="s">
        <v>22</v>
      </c>
      <c r="E26" s="5" t="s">
        <v>22</v>
      </c>
      <c r="F26" s="5" t="s">
        <v>16</v>
      </c>
      <c r="G26" s="6" t="s">
        <v>79</v>
      </c>
      <c r="H26" s="7" t="s">
        <v>80</v>
      </c>
      <c r="I26" s="8" t="s">
        <v>67</v>
      </c>
      <c r="J26" s="20">
        <v>750000</v>
      </c>
      <c r="K26" s="9">
        <v>750000000</v>
      </c>
      <c r="L26" s="9">
        <v>0</v>
      </c>
      <c r="M26" s="9">
        <v>0</v>
      </c>
      <c r="N26" s="7">
        <v>750000000</v>
      </c>
      <c r="O26" s="31">
        <v>0</v>
      </c>
    </row>
    <row r="27" spans="1:15" ht="36" x14ac:dyDescent="0.3">
      <c r="A27" s="3">
        <v>40035985</v>
      </c>
      <c r="B27" s="4" t="s">
        <v>81</v>
      </c>
      <c r="C27" s="5" t="s">
        <v>27</v>
      </c>
      <c r="D27" s="5" t="s">
        <v>22</v>
      </c>
      <c r="E27" s="5" t="s">
        <v>22</v>
      </c>
      <c r="F27" s="5" t="s">
        <v>16</v>
      </c>
      <c r="G27" s="6" t="s">
        <v>23</v>
      </c>
      <c r="H27" s="7" t="s">
        <v>24</v>
      </c>
      <c r="I27" s="8" t="s">
        <v>25</v>
      </c>
      <c r="J27" s="20">
        <v>148500</v>
      </c>
      <c r="K27" s="9">
        <v>148500000</v>
      </c>
      <c r="L27" s="9">
        <v>0</v>
      </c>
      <c r="M27" s="9">
        <v>0</v>
      </c>
      <c r="N27" s="7">
        <v>148500000</v>
      </c>
      <c r="O27" s="31">
        <v>0</v>
      </c>
    </row>
    <row r="28" spans="1:15" ht="36" x14ac:dyDescent="0.3">
      <c r="A28" s="3">
        <v>40035987</v>
      </c>
      <c r="B28" s="4" t="s">
        <v>82</v>
      </c>
      <c r="C28" s="5" t="s">
        <v>64</v>
      </c>
      <c r="D28" s="5" t="s">
        <v>22</v>
      </c>
      <c r="E28" s="5" t="s">
        <v>22</v>
      </c>
      <c r="F28" s="5" t="s">
        <v>16</v>
      </c>
      <c r="G28" s="6" t="s">
        <v>83</v>
      </c>
      <c r="H28" s="7" t="s">
        <v>84</v>
      </c>
      <c r="I28" s="8" t="s">
        <v>25</v>
      </c>
      <c r="J28" s="20">
        <v>150000</v>
      </c>
      <c r="K28" s="9">
        <v>150000000</v>
      </c>
      <c r="L28" s="9">
        <v>0</v>
      </c>
      <c r="M28" s="9">
        <v>0</v>
      </c>
      <c r="N28" s="7">
        <v>150000000</v>
      </c>
      <c r="O28" s="31">
        <v>0</v>
      </c>
    </row>
    <row r="29" spans="1:15" ht="36" x14ac:dyDescent="0.3">
      <c r="A29" s="3">
        <v>40035989</v>
      </c>
      <c r="B29" s="4" t="s">
        <v>85</v>
      </c>
      <c r="C29" s="5" t="s">
        <v>27</v>
      </c>
      <c r="D29" s="5" t="s">
        <v>22</v>
      </c>
      <c r="E29" s="5" t="s">
        <v>22</v>
      </c>
      <c r="F29" s="5" t="s">
        <v>16</v>
      </c>
      <c r="G29" s="6" t="s">
        <v>83</v>
      </c>
      <c r="H29" s="7" t="s">
        <v>84</v>
      </c>
      <c r="I29" s="8" t="s">
        <v>25</v>
      </c>
      <c r="J29" s="20">
        <v>150000</v>
      </c>
      <c r="K29" s="9">
        <v>150000000</v>
      </c>
      <c r="L29" s="9">
        <v>0</v>
      </c>
      <c r="M29" s="9">
        <v>0</v>
      </c>
      <c r="N29" s="7">
        <v>150000000</v>
      </c>
      <c r="O29" s="31">
        <v>0</v>
      </c>
    </row>
    <row r="30" spans="1:15" ht="36" x14ac:dyDescent="0.3">
      <c r="A30" s="3">
        <v>40035993</v>
      </c>
      <c r="B30" s="4" t="s">
        <v>86</v>
      </c>
      <c r="C30" s="5" t="s">
        <v>27</v>
      </c>
      <c r="D30" s="5" t="s">
        <v>22</v>
      </c>
      <c r="E30" s="5" t="s">
        <v>22</v>
      </c>
      <c r="F30" s="5" t="s">
        <v>16</v>
      </c>
      <c r="G30" s="6" t="s">
        <v>87</v>
      </c>
      <c r="H30" s="7" t="s">
        <v>88</v>
      </c>
      <c r="I30" s="8" t="s">
        <v>25</v>
      </c>
      <c r="J30" s="20">
        <v>135000</v>
      </c>
      <c r="K30" s="9">
        <v>135000000</v>
      </c>
      <c r="L30" s="9">
        <v>0</v>
      </c>
      <c r="M30" s="9">
        <v>0</v>
      </c>
      <c r="N30" s="7">
        <v>135000000</v>
      </c>
      <c r="O30" s="31">
        <v>0</v>
      </c>
    </row>
    <row r="31" spans="1:15" ht="36" x14ac:dyDescent="0.3">
      <c r="A31" s="3">
        <v>40036000</v>
      </c>
      <c r="B31" s="4" t="s">
        <v>89</v>
      </c>
      <c r="C31" s="5" t="s">
        <v>27</v>
      </c>
      <c r="D31" s="5" t="s">
        <v>22</v>
      </c>
      <c r="E31" s="5" t="s">
        <v>22</v>
      </c>
      <c r="F31" s="5" t="s">
        <v>16</v>
      </c>
      <c r="G31" s="6" t="s">
        <v>90</v>
      </c>
      <c r="H31" s="7" t="s">
        <v>91</v>
      </c>
      <c r="I31" s="8" t="s">
        <v>25</v>
      </c>
      <c r="J31" s="20">
        <v>142500</v>
      </c>
      <c r="K31" s="9">
        <v>142500000</v>
      </c>
      <c r="L31" s="9">
        <v>0</v>
      </c>
      <c r="M31" s="9">
        <v>0</v>
      </c>
      <c r="N31" s="7">
        <v>142500000</v>
      </c>
      <c r="O31" s="31">
        <v>0</v>
      </c>
    </row>
    <row r="32" spans="1:15" ht="36" x14ac:dyDescent="0.3">
      <c r="A32" s="3">
        <v>40036009</v>
      </c>
      <c r="B32" s="4" t="s">
        <v>92</v>
      </c>
      <c r="C32" s="5" t="s">
        <v>27</v>
      </c>
      <c r="D32" s="5" t="s">
        <v>22</v>
      </c>
      <c r="E32" s="5" t="s">
        <v>22</v>
      </c>
      <c r="F32" s="5" t="s">
        <v>16</v>
      </c>
      <c r="G32" s="6" t="s">
        <v>87</v>
      </c>
      <c r="H32" s="7" t="s">
        <v>88</v>
      </c>
      <c r="I32" s="8" t="s">
        <v>25</v>
      </c>
      <c r="J32" s="20">
        <v>135000</v>
      </c>
      <c r="K32" s="9">
        <v>135000000</v>
      </c>
      <c r="L32" s="9">
        <v>0</v>
      </c>
      <c r="M32" s="9">
        <v>0</v>
      </c>
      <c r="N32" s="7">
        <v>135000000</v>
      </c>
      <c r="O32" s="31">
        <v>0</v>
      </c>
    </row>
    <row r="33" spans="1:15" ht="36" x14ac:dyDescent="0.3">
      <c r="A33" s="3">
        <v>40036098</v>
      </c>
      <c r="B33" s="4" t="s">
        <v>93</v>
      </c>
      <c r="C33" s="5" t="s">
        <v>94</v>
      </c>
      <c r="D33" s="5" t="s">
        <v>22</v>
      </c>
      <c r="E33" s="5" t="s">
        <v>22</v>
      </c>
      <c r="F33" s="5" t="s">
        <v>16</v>
      </c>
      <c r="G33" s="6" t="s">
        <v>95</v>
      </c>
      <c r="H33" s="7" t="s">
        <v>96</v>
      </c>
      <c r="I33" s="8" t="s">
        <v>25</v>
      </c>
      <c r="J33" s="20">
        <v>150000</v>
      </c>
      <c r="K33" s="9">
        <v>150000000</v>
      </c>
      <c r="L33" s="9">
        <v>0</v>
      </c>
      <c r="M33" s="9">
        <v>0</v>
      </c>
      <c r="N33" s="7">
        <v>150000000</v>
      </c>
      <c r="O33" s="31">
        <v>0</v>
      </c>
    </row>
    <row r="34" spans="1:15" ht="36" x14ac:dyDescent="0.3">
      <c r="A34" s="3">
        <v>40036102</v>
      </c>
      <c r="B34" s="4" t="s">
        <v>97</v>
      </c>
      <c r="C34" s="5" t="s">
        <v>27</v>
      </c>
      <c r="D34" s="5" t="s">
        <v>22</v>
      </c>
      <c r="E34" s="5" t="s">
        <v>22</v>
      </c>
      <c r="F34" s="5" t="s">
        <v>16</v>
      </c>
      <c r="G34" s="6" t="s">
        <v>95</v>
      </c>
      <c r="H34" s="7" t="s">
        <v>96</v>
      </c>
      <c r="I34" s="8" t="s">
        <v>25</v>
      </c>
      <c r="J34" s="20">
        <v>150000</v>
      </c>
      <c r="K34" s="9">
        <v>150000000</v>
      </c>
      <c r="L34" s="9">
        <v>0</v>
      </c>
      <c r="M34" s="9">
        <v>0</v>
      </c>
      <c r="N34" s="7">
        <v>150000000</v>
      </c>
      <c r="O34" s="31">
        <v>0</v>
      </c>
    </row>
    <row r="35" spans="1:15" ht="24" x14ac:dyDescent="0.3">
      <c r="A35" s="3">
        <v>40036104</v>
      </c>
      <c r="B35" s="4" t="s">
        <v>98</v>
      </c>
      <c r="C35" s="5" t="s">
        <v>27</v>
      </c>
      <c r="D35" s="5" t="s">
        <v>22</v>
      </c>
      <c r="E35" s="5" t="s">
        <v>22</v>
      </c>
      <c r="F35" s="5" t="s">
        <v>16</v>
      </c>
      <c r="G35" s="6" t="s">
        <v>23</v>
      </c>
      <c r="H35" s="7" t="s">
        <v>24</v>
      </c>
      <c r="I35" s="8" t="s">
        <v>25</v>
      </c>
      <c r="J35" s="20">
        <v>150000</v>
      </c>
      <c r="K35" s="9">
        <v>150000000</v>
      </c>
      <c r="L35" s="9">
        <v>0</v>
      </c>
      <c r="M35" s="9">
        <v>0</v>
      </c>
      <c r="N35" s="7">
        <v>150000000</v>
      </c>
      <c r="O35" s="31">
        <v>0</v>
      </c>
    </row>
    <row r="36" spans="1:15" ht="36" x14ac:dyDescent="0.3">
      <c r="A36" s="3">
        <v>40036106</v>
      </c>
      <c r="B36" s="4" t="s">
        <v>99</v>
      </c>
      <c r="C36" s="5" t="s">
        <v>64</v>
      </c>
      <c r="D36" s="5" t="s">
        <v>22</v>
      </c>
      <c r="E36" s="5" t="s">
        <v>22</v>
      </c>
      <c r="F36" s="5" t="s">
        <v>16</v>
      </c>
      <c r="G36" s="6" t="s">
        <v>23</v>
      </c>
      <c r="H36" s="7" t="s">
        <v>24</v>
      </c>
      <c r="I36" s="8" t="s">
        <v>25</v>
      </c>
      <c r="J36" s="20">
        <v>110000</v>
      </c>
      <c r="K36" s="9">
        <v>110000000</v>
      </c>
      <c r="L36" s="9">
        <v>0</v>
      </c>
      <c r="M36" s="9">
        <v>0</v>
      </c>
      <c r="N36" s="7">
        <v>110000000</v>
      </c>
      <c r="O36" s="31">
        <v>0</v>
      </c>
    </row>
    <row r="37" spans="1:15" ht="36" x14ac:dyDescent="0.3">
      <c r="A37" s="3">
        <v>40036107</v>
      </c>
      <c r="B37" s="4" t="s">
        <v>100</v>
      </c>
      <c r="C37" s="5" t="s">
        <v>27</v>
      </c>
      <c r="D37" s="5" t="s">
        <v>22</v>
      </c>
      <c r="E37" s="5" t="s">
        <v>22</v>
      </c>
      <c r="F37" s="5" t="s">
        <v>16</v>
      </c>
      <c r="G37" s="6" t="s">
        <v>95</v>
      </c>
      <c r="H37" s="7" t="s">
        <v>96</v>
      </c>
      <c r="I37" s="8" t="s">
        <v>25</v>
      </c>
      <c r="J37" s="20">
        <v>150000</v>
      </c>
      <c r="K37" s="9">
        <v>150000000</v>
      </c>
      <c r="L37" s="9">
        <v>0</v>
      </c>
      <c r="M37" s="9">
        <v>0</v>
      </c>
      <c r="N37" s="7">
        <v>150000000</v>
      </c>
      <c r="O37" s="31">
        <v>0</v>
      </c>
    </row>
    <row r="38" spans="1:15" ht="36" x14ac:dyDescent="0.3">
      <c r="A38" s="3">
        <v>40036110</v>
      </c>
      <c r="B38" s="4" t="s">
        <v>101</v>
      </c>
      <c r="C38" s="5" t="s">
        <v>64</v>
      </c>
      <c r="D38" s="5" t="s">
        <v>22</v>
      </c>
      <c r="E38" s="5" t="s">
        <v>22</v>
      </c>
      <c r="F38" s="5" t="s">
        <v>16</v>
      </c>
      <c r="G38" s="6" t="s">
        <v>65</v>
      </c>
      <c r="H38" s="7" t="s">
        <v>66</v>
      </c>
      <c r="I38" s="8" t="s">
        <v>67</v>
      </c>
      <c r="J38" s="20">
        <v>118413</v>
      </c>
      <c r="K38" s="9">
        <v>118412905</v>
      </c>
      <c r="L38" s="9">
        <v>0</v>
      </c>
      <c r="M38" s="9">
        <v>0</v>
      </c>
      <c r="N38" s="7">
        <v>118412905</v>
      </c>
      <c r="O38" s="31">
        <v>0</v>
      </c>
    </row>
    <row r="39" spans="1:15" ht="24" x14ac:dyDescent="0.3">
      <c r="A39" s="3">
        <v>40036164</v>
      </c>
      <c r="B39" s="4" t="s">
        <v>102</v>
      </c>
      <c r="C39" s="5" t="s">
        <v>27</v>
      </c>
      <c r="D39" s="5" t="s">
        <v>22</v>
      </c>
      <c r="E39" s="5" t="s">
        <v>22</v>
      </c>
      <c r="F39" s="5" t="s">
        <v>16</v>
      </c>
      <c r="G39" s="6" t="s">
        <v>103</v>
      </c>
      <c r="H39" s="7" t="s">
        <v>104</v>
      </c>
      <c r="I39" s="8" t="s">
        <v>25</v>
      </c>
      <c r="J39" s="20">
        <v>150000</v>
      </c>
      <c r="K39" s="9">
        <v>150000000</v>
      </c>
      <c r="L39" s="9">
        <v>0</v>
      </c>
      <c r="M39" s="9">
        <v>0</v>
      </c>
      <c r="N39" s="7">
        <v>150000000</v>
      </c>
      <c r="O39" s="31">
        <v>0</v>
      </c>
    </row>
    <row r="40" spans="1:15" ht="36" x14ac:dyDescent="0.3">
      <c r="A40" s="3">
        <v>40036117</v>
      </c>
      <c r="B40" s="4" t="s">
        <v>105</v>
      </c>
      <c r="C40" s="5" t="s">
        <v>64</v>
      </c>
      <c r="D40" s="5" t="s">
        <v>22</v>
      </c>
      <c r="E40" s="5" t="s">
        <v>22</v>
      </c>
      <c r="F40" s="5" t="s">
        <v>16</v>
      </c>
      <c r="G40" s="6" t="s">
        <v>23</v>
      </c>
      <c r="H40" s="7" t="s">
        <v>24</v>
      </c>
      <c r="I40" s="8" t="s">
        <v>25</v>
      </c>
      <c r="J40" s="20">
        <v>150000</v>
      </c>
      <c r="K40" s="9">
        <v>150000000</v>
      </c>
      <c r="L40" s="9">
        <v>0</v>
      </c>
      <c r="M40" s="9">
        <v>0</v>
      </c>
      <c r="N40" s="7">
        <v>150000000</v>
      </c>
      <c r="O40" s="31">
        <v>0</v>
      </c>
    </row>
    <row r="41" spans="1:15" ht="36" x14ac:dyDescent="0.3">
      <c r="A41" s="3">
        <v>40036119</v>
      </c>
      <c r="B41" s="4" t="s">
        <v>106</v>
      </c>
      <c r="C41" s="5" t="s">
        <v>27</v>
      </c>
      <c r="D41" s="5" t="s">
        <v>22</v>
      </c>
      <c r="E41" s="5" t="s">
        <v>22</v>
      </c>
      <c r="F41" s="5" t="s">
        <v>16</v>
      </c>
      <c r="G41" s="6" t="s">
        <v>23</v>
      </c>
      <c r="H41" s="7" t="s">
        <v>24</v>
      </c>
      <c r="I41" s="8" t="s">
        <v>25</v>
      </c>
      <c r="J41" s="20">
        <v>122791</v>
      </c>
      <c r="K41" s="9">
        <v>122790600</v>
      </c>
      <c r="L41" s="9">
        <v>0</v>
      </c>
      <c r="M41" s="9">
        <v>0</v>
      </c>
      <c r="N41" s="7">
        <v>122790600</v>
      </c>
      <c r="O41" s="31">
        <v>0</v>
      </c>
    </row>
    <row r="42" spans="1:15" ht="24" x14ac:dyDescent="0.3">
      <c r="A42" s="3">
        <v>40036138</v>
      </c>
      <c r="B42" s="4" t="s">
        <v>107</v>
      </c>
      <c r="C42" s="5" t="s">
        <v>27</v>
      </c>
      <c r="D42" s="5" t="s">
        <v>22</v>
      </c>
      <c r="E42" s="5" t="s">
        <v>22</v>
      </c>
      <c r="F42" s="5" t="s">
        <v>16</v>
      </c>
      <c r="G42" s="6" t="s">
        <v>23</v>
      </c>
      <c r="H42" s="7" t="s">
        <v>24</v>
      </c>
      <c r="I42" s="8" t="s">
        <v>25</v>
      </c>
      <c r="J42" s="20">
        <v>147000</v>
      </c>
      <c r="K42" s="9">
        <v>147000000</v>
      </c>
      <c r="L42" s="9">
        <v>0</v>
      </c>
      <c r="M42" s="9">
        <v>0</v>
      </c>
      <c r="N42" s="7">
        <v>147000000</v>
      </c>
      <c r="O42" s="31">
        <v>0</v>
      </c>
    </row>
    <row r="43" spans="1:15" ht="36" x14ac:dyDescent="0.3">
      <c r="A43" s="3">
        <v>40036140</v>
      </c>
      <c r="B43" s="4" t="s">
        <v>108</v>
      </c>
      <c r="C43" s="5" t="s">
        <v>27</v>
      </c>
      <c r="D43" s="5" t="s">
        <v>22</v>
      </c>
      <c r="E43" s="5" t="s">
        <v>22</v>
      </c>
      <c r="F43" s="5" t="s">
        <v>16</v>
      </c>
      <c r="G43" s="6" t="s">
        <v>95</v>
      </c>
      <c r="H43" s="7" t="s">
        <v>96</v>
      </c>
      <c r="I43" s="8" t="s">
        <v>25</v>
      </c>
      <c r="J43" s="20">
        <v>150000</v>
      </c>
      <c r="K43" s="9">
        <v>150000000</v>
      </c>
      <c r="L43" s="9">
        <v>0</v>
      </c>
      <c r="M43" s="9">
        <v>0</v>
      </c>
      <c r="N43" s="7">
        <v>150000000</v>
      </c>
      <c r="O43" s="31">
        <v>0</v>
      </c>
    </row>
    <row r="44" spans="1:15" ht="36" x14ac:dyDescent="0.3">
      <c r="A44" s="3">
        <v>40036142</v>
      </c>
      <c r="B44" s="4" t="s">
        <v>109</v>
      </c>
      <c r="C44" s="5" t="s">
        <v>64</v>
      </c>
      <c r="D44" s="5" t="s">
        <v>22</v>
      </c>
      <c r="E44" s="5" t="s">
        <v>22</v>
      </c>
      <c r="F44" s="5" t="s">
        <v>16</v>
      </c>
      <c r="G44" s="6" t="s">
        <v>95</v>
      </c>
      <c r="H44" s="7" t="s">
        <v>96</v>
      </c>
      <c r="I44" s="8" t="s">
        <v>25</v>
      </c>
      <c r="J44" s="20">
        <v>150000</v>
      </c>
      <c r="K44" s="9">
        <v>150000000</v>
      </c>
      <c r="L44" s="9">
        <v>0</v>
      </c>
      <c r="M44" s="9">
        <v>0</v>
      </c>
      <c r="N44" s="7">
        <v>150000000</v>
      </c>
      <c r="O44" s="31">
        <v>0</v>
      </c>
    </row>
    <row r="45" spans="1:15" ht="36" x14ac:dyDescent="0.3">
      <c r="A45" s="3">
        <v>40036143</v>
      </c>
      <c r="B45" s="4" t="s">
        <v>110</v>
      </c>
      <c r="C45" s="5" t="s">
        <v>111</v>
      </c>
      <c r="D45" s="5" t="s">
        <v>22</v>
      </c>
      <c r="E45" s="5" t="s">
        <v>22</v>
      </c>
      <c r="F45" s="5" t="s">
        <v>16</v>
      </c>
      <c r="G45" s="6" t="s">
        <v>95</v>
      </c>
      <c r="H45" s="7" t="s">
        <v>96</v>
      </c>
      <c r="I45" s="8" t="s">
        <v>25</v>
      </c>
      <c r="J45" s="20">
        <v>150000</v>
      </c>
      <c r="K45" s="9">
        <v>150000000</v>
      </c>
      <c r="L45" s="9">
        <v>0</v>
      </c>
      <c r="M45" s="9">
        <v>0</v>
      </c>
      <c r="N45" s="7">
        <v>150000000</v>
      </c>
      <c r="O45" s="31">
        <v>0</v>
      </c>
    </row>
    <row r="46" spans="1:15" ht="36" x14ac:dyDescent="0.3">
      <c r="A46" s="3">
        <v>40036147</v>
      </c>
      <c r="B46" s="4" t="s">
        <v>112</v>
      </c>
      <c r="C46" s="5" t="s">
        <v>111</v>
      </c>
      <c r="D46" s="5" t="s">
        <v>22</v>
      </c>
      <c r="E46" s="5" t="s">
        <v>22</v>
      </c>
      <c r="F46" s="5" t="s">
        <v>16</v>
      </c>
      <c r="G46" s="6" t="s">
        <v>103</v>
      </c>
      <c r="H46" s="7" t="s">
        <v>104</v>
      </c>
      <c r="I46" s="8" t="s">
        <v>25</v>
      </c>
      <c r="J46" s="20">
        <v>140000</v>
      </c>
      <c r="K46" s="9">
        <v>140000000</v>
      </c>
      <c r="L46" s="9">
        <v>0</v>
      </c>
      <c r="M46" s="9">
        <v>0</v>
      </c>
      <c r="N46" s="7">
        <v>140000000</v>
      </c>
      <c r="O46" s="31">
        <v>0</v>
      </c>
    </row>
    <row r="47" spans="1:15" ht="36" x14ac:dyDescent="0.3">
      <c r="A47" s="3">
        <v>40036149</v>
      </c>
      <c r="B47" s="4" t="s">
        <v>113</v>
      </c>
      <c r="C47" s="5" t="s">
        <v>111</v>
      </c>
      <c r="D47" s="5" t="s">
        <v>22</v>
      </c>
      <c r="E47" s="5" t="s">
        <v>22</v>
      </c>
      <c r="F47" s="5" t="s">
        <v>16</v>
      </c>
      <c r="G47" s="6" t="s">
        <v>23</v>
      </c>
      <c r="H47" s="7" t="s">
        <v>24</v>
      </c>
      <c r="I47" s="8" t="s">
        <v>25</v>
      </c>
      <c r="J47" s="20">
        <v>150000</v>
      </c>
      <c r="K47" s="9">
        <v>150000000</v>
      </c>
      <c r="L47" s="9">
        <v>0</v>
      </c>
      <c r="M47" s="9">
        <v>0</v>
      </c>
      <c r="N47" s="7">
        <v>150000000</v>
      </c>
      <c r="O47" s="31">
        <v>0</v>
      </c>
    </row>
    <row r="48" spans="1:15" ht="24" x14ac:dyDescent="0.3">
      <c r="A48" s="3">
        <v>40036151</v>
      </c>
      <c r="B48" s="4" t="s">
        <v>114</v>
      </c>
      <c r="C48" s="5" t="s">
        <v>27</v>
      </c>
      <c r="D48" s="5" t="s">
        <v>22</v>
      </c>
      <c r="E48" s="5" t="s">
        <v>22</v>
      </c>
      <c r="F48" s="5" t="s">
        <v>16</v>
      </c>
      <c r="G48" s="6" t="s">
        <v>23</v>
      </c>
      <c r="H48" s="7" t="s">
        <v>24</v>
      </c>
      <c r="I48" s="8" t="s">
        <v>25</v>
      </c>
      <c r="J48" s="20">
        <v>150000</v>
      </c>
      <c r="K48" s="9">
        <v>150000000</v>
      </c>
      <c r="L48" s="9">
        <v>0</v>
      </c>
      <c r="M48" s="9">
        <v>0</v>
      </c>
      <c r="N48" s="7">
        <v>150000000</v>
      </c>
      <c r="O48" s="31">
        <v>0</v>
      </c>
    </row>
    <row r="49" spans="1:15" ht="36" x14ac:dyDescent="0.3">
      <c r="A49" s="3">
        <v>40036155</v>
      </c>
      <c r="B49" s="4" t="s">
        <v>115</v>
      </c>
      <c r="C49" s="5" t="s">
        <v>64</v>
      </c>
      <c r="D49" s="5" t="s">
        <v>22</v>
      </c>
      <c r="E49" s="5" t="s">
        <v>22</v>
      </c>
      <c r="F49" s="5" t="s">
        <v>16</v>
      </c>
      <c r="G49" s="6" t="s">
        <v>65</v>
      </c>
      <c r="H49" s="7" t="s">
        <v>66</v>
      </c>
      <c r="I49" s="8" t="s">
        <v>67</v>
      </c>
      <c r="J49" s="20">
        <v>150000</v>
      </c>
      <c r="K49" s="9">
        <v>150000000</v>
      </c>
      <c r="L49" s="9">
        <v>0</v>
      </c>
      <c r="M49" s="9">
        <v>0</v>
      </c>
      <c r="N49" s="7">
        <v>150000000</v>
      </c>
      <c r="O49" s="31">
        <v>0</v>
      </c>
    </row>
    <row r="50" spans="1:15" ht="36" x14ac:dyDescent="0.3">
      <c r="A50" s="3">
        <v>40036159</v>
      </c>
      <c r="B50" s="4" t="s">
        <v>116</v>
      </c>
      <c r="C50" s="5" t="s">
        <v>64</v>
      </c>
      <c r="D50" s="5" t="s">
        <v>22</v>
      </c>
      <c r="E50" s="5" t="s">
        <v>22</v>
      </c>
      <c r="F50" s="5" t="s">
        <v>16</v>
      </c>
      <c r="G50" s="6" t="s">
        <v>23</v>
      </c>
      <c r="H50" s="7" t="s">
        <v>24</v>
      </c>
      <c r="I50" s="8" t="s">
        <v>25</v>
      </c>
      <c r="J50" s="20">
        <v>150000</v>
      </c>
      <c r="K50" s="9">
        <v>150000000</v>
      </c>
      <c r="L50" s="9">
        <v>0</v>
      </c>
      <c r="M50" s="9">
        <v>0</v>
      </c>
      <c r="N50" s="7">
        <v>150000000</v>
      </c>
      <c r="O50" s="31">
        <v>0</v>
      </c>
    </row>
    <row r="51" spans="1:15" ht="36" x14ac:dyDescent="0.3">
      <c r="A51" s="3">
        <v>40036160</v>
      </c>
      <c r="B51" s="4" t="s">
        <v>117</v>
      </c>
      <c r="C51" s="5" t="s">
        <v>55</v>
      </c>
      <c r="D51" s="5" t="s">
        <v>22</v>
      </c>
      <c r="E51" s="5" t="s">
        <v>22</v>
      </c>
      <c r="F51" s="5" t="s">
        <v>16</v>
      </c>
      <c r="G51" s="6" t="s">
        <v>95</v>
      </c>
      <c r="H51" s="7" t="s">
        <v>96</v>
      </c>
      <c r="I51" s="8" t="s">
        <v>25</v>
      </c>
      <c r="J51" s="20">
        <v>150000</v>
      </c>
      <c r="K51" s="9">
        <v>150000000</v>
      </c>
      <c r="L51" s="9">
        <v>0</v>
      </c>
      <c r="M51" s="9">
        <v>0</v>
      </c>
      <c r="N51" s="7">
        <v>150000000</v>
      </c>
      <c r="O51" s="31">
        <v>0</v>
      </c>
    </row>
    <row r="52" spans="1:15" ht="36" x14ac:dyDescent="0.3">
      <c r="A52" s="3">
        <v>40036163</v>
      </c>
      <c r="B52" s="4" t="s">
        <v>118</v>
      </c>
      <c r="C52" s="5" t="s">
        <v>27</v>
      </c>
      <c r="D52" s="5" t="s">
        <v>22</v>
      </c>
      <c r="E52" s="5" t="s">
        <v>22</v>
      </c>
      <c r="F52" s="5" t="s">
        <v>16</v>
      </c>
      <c r="G52" s="6" t="s">
        <v>103</v>
      </c>
      <c r="H52" s="7" t="s">
        <v>104</v>
      </c>
      <c r="I52" s="8" t="s">
        <v>25</v>
      </c>
      <c r="J52" s="20">
        <v>58160</v>
      </c>
      <c r="K52" s="9">
        <v>58160000</v>
      </c>
      <c r="L52" s="9">
        <v>0</v>
      </c>
      <c r="M52" s="9">
        <v>0</v>
      </c>
      <c r="N52" s="7">
        <v>58160000</v>
      </c>
      <c r="O52" s="31">
        <v>0</v>
      </c>
    </row>
    <row r="53" spans="1:15" ht="36" x14ac:dyDescent="0.3">
      <c r="A53" s="3">
        <v>40035990</v>
      </c>
      <c r="B53" s="4" t="s">
        <v>119</v>
      </c>
      <c r="C53" s="5" t="s">
        <v>27</v>
      </c>
      <c r="D53" s="5" t="s">
        <v>22</v>
      </c>
      <c r="E53" s="5" t="s">
        <v>22</v>
      </c>
      <c r="F53" s="5" t="s">
        <v>16</v>
      </c>
      <c r="G53" s="6" t="s">
        <v>23</v>
      </c>
      <c r="H53" s="7" t="s">
        <v>24</v>
      </c>
      <c r="I53" s="8" t="s">
        <v>25</v>
      </c>
      <c r="J53" s="20">
        <v>150000</v>
      </c>
      <c r="K53" s="9">
        <v>150000000</v>
      </c>
      <c r="L53" s="9">
        <v>0</v>
      </c>
      <c r="M53" s="9">
        <v>0</v>
      </c>
      <c r="N53" s="7">
        <v>150000000</v>
      </c>
      <c r="O53" s="31">
        <v>0</v>
      </c>
    </row>
    <row r="54" spans="1:15" ht="24" x14ac:dyDescent="0.3">
      <c r="A54" s="3">
        <v>40036166</v>
      </c>
      <c r="B54" s="4" t="s">
        <v>120</v>
      </c>
      <c r="C54" s="5" t="s">
        <v>55</v>
      </c>
      <c r="D54" s="5" t="s">
        <v>22</v>
      </c>
      <c r="E54" s="5" t="s">
        <v>22</v>
      </c>
      <c r="F54" s="5" t="s">
        <v>16</v>
      </c>
      <c r="G54" s="6" t="s">
        <v>121</v>
      </c>
      <c r="H54" s="7" t="s">
        <v>122</v>
      </c>
      <c r="I54" s="8" t="s">
        <v>25</v>
      </c>
      <c r="J54" s="20">
        <v>135000</v>
      </c>
      <c r="K54" s="9">
        <v>135000000</v>
      </c>
      <c r="L54" s="9">
        <v>0</v>
      </c>
      <c r="M54" s="9">
        <v>0</v>
      </c>
      <c r="N54" s="7">
        <v>135000000</v>
      </c>
      <c r="O54" s="31">
        <v>0</v>
      </c>
    </row>
    <row r="55" spans="1:15" ht="36" x14ac:dyDescent="0.3">
      <c r="A55" s="3">
        <v>40036168</v>
      </c>
      <c r="B55" s="4" t="s">
        <v>123</v>
      </c>
      <c r="C55" s="5" t="s">
        <v>55</v>
      </c>
      <c r="D55" s="5" t="s">
        <v>22</v>
      </c>
      <c r="E55" s="5" t="s">
        <v>22</v>
      </c>
      <c r="F55" s="5" t="s">
        <v>16</v>
      </c>
      <c r="G55" s="6" t="s">
        <v>95</v>
      </c>
      <c r="H55" s="7" t="s">
        <v>96</v>
      </c>
      <c r="I55" s="8" t="s">
        <v>25</v>
      </c>
      <c r="J55" s="20">
        <v>150000</v>
      </c>
      <c r="K55" s="9">
        <v>150000000</v>
      </c>
      <c r="L55" s="9">
        <v>0</v>
      </c>
      <c r="M55" s="9">
        <v>0</v>
      </c>
      <c r="N55" s="7">
        <v>150000000</v>
      </c>
      <c r="O55" s="31">
        <v>0</v>
      </c>
    </row>
    <row r="56" spans="1:15" ht="24" x14ac:dyDescent="0.3">
      <c r="A56" s="3">
        <v>40036169</v>
      </c>
      <c r="B56" s="4" t="s">
        <v>124</v>
      </c>
      <c r="C56" s="5" t="s">
        <v>55</v>
      </c>
      <c r="D56" s="5" t="s">
        <v>22</v>
      </c>
      <c r="E56" s="5" t="s">
        <v>22</v>
      </c>
      <c r="F56" s="5" t="s">
        <v>16</v>
      </c>
      <c r="G56" s="6" t="s">
        <v>23</v>
      </c>
      <c r="H56" s="7" t="s">
        <v>24</v>
      </c>
      <c r="I56" s="8" t="s">
        <v>25</v>
      </c>
      <c r="J56" s="20">
        <v>150000</v>
      </c>
      <c r="K56" s="9">
        <v>150000000</v>
      </c>
      <c r="L56" s="9">
        <v>0</v>
      </c>
      <c r="M56" s="9">
        <v>0</v>
      </c>
      <c r="N56" s="7">
        <v>150000000</v>
      </c>
      <c r="O56" s="31">
        <v>0</v>
      </c>
    </row>
    <row r="57" spans="1:15" ht="36" x14ac:dyDescent="0.3">
      <c r="A57" s="3">
        <v>40036171</v>
      </c>
      <c r="B57" s="4" t="s">
        <v>125</v>
      </c>
      <c r="C57" s="5" t="s">
        <v>64</v>
      </c>
      <c r="D57" s="5" t="s">
        <v>22</v>
      </c>
      <c r="E57" s="5" t="s">
        <v>22</v>
      </c>
      <c r="F57" s="5" t="s">
        <v>16</v>
      </c>
      <c r="G57" s="6" t="s">
        <v>65</v>
      </c>
      <c r="H57" s="7" t="s">
        <v>66</v>
      </c>
      <c r="I57" s="8" t="s">
        <v>67</v>
      </c>
      <c r="J57" s="20">
        <v>139911</v>
      </c>
      <c r="K57" s="9">
        <v>139910340</v>
      </c>
      <c r="L57" s="9">
        <v>0</v>
      </c>
      <c r="M57" s="9">
        <v>0</v>
      </c>
      <c r="N57" s="7">
        <v>139910340</v>
      </c>
      <c r="O57" s="31">
        <v>0</v>
      </c>
    </row>
    <row r="58" spans="1:15" ht="36" x14ac:dyDescent="0.3">
      <c r="A58" s="3">
        <v>40036172</v>
      </c>
      <c r="B58" s="4" t="s">
        <v>126</v>
      </c>
      <c r="C58" s="5" t="s">
        <v>27</v>
      </c>
      <c r="D58" s="5" t="s">
        <v>22</v>
      </c>
      <c r="E58" s="5" t="s">
        <v>22</v>
      </c>
      <c r="F58" s="5" t="s">
        <v>16</v>
      </c>
      <c r="G58" s="6" t="s">
        <v>127</v>
      </c>
      <c r="H58" s="7" t="s">
        <v>128</v>
      </c>
      <c r="I58" s="8" t="s">
        <v>129</v>
      </c>
      <c r="J58" s="20">
        <v>136814</v>
      </c>
      <c r="K58" s="9">
        <v>136813990</v>
      </c>
      <c r="L58" s="9">
        <v>0</v>
      </c>
      <c r="M58" s="9">
        <v>0</v>
      </c>
      <c r="N58" s="7">
        <v>136813990</v>
      </c>
      <c r="O58" s="31">
        <v>0</v>
      </c>
    </row>
    <row r="59" spans="1:15" ht="36" x14ac:dyDescent="0.3">
      <c r="A59" s="3">
        <v>40036223</v>
      </c>
      <c r="B59" s="4" t="s">
        <v>130</v>
      </c>
      <c r="C59" s="5" t="s">
        <v>27</v>
      </c>
      <c r="D59" s="5" t="s">
        <v>22</v>
      </c>
      <c r="E59" s="5" t="s">
        <v>22</v>
      </c>
      <c r="F59" s="5" t="s">
        <v>16</v>
      </c>
      <c r="G59" s="6" t="s">
        <v>23</v>
      </c>
      <c r="H59" s="7" t="s">
        <v>24</v>
      </c>
      <c r="I59" s="8" t="s">
        <v>25</v>
      </c>
      <c r="J59" s="20">
        <v>3417951</v>
      </c>
      <c r="K59" s="9">
        <v>2500000000</v>
      </c>
      <c r="L59" s="9">
        <v>917951000</v>
      </c>
      <c r="M59" s="9">
        <v>0</v>
      </c>
      <c r="N59" s="7">
        <v>3417951000</v>
      </c>
      <c r="O59" s="31">
        <v>0</v>
      </c>
    </row>
    <row r="60" spans="1:15" ht="36" x14ac:dyDescent="0.3">
      <c r="A60" s="3">
        <v>40036185</v>
      </c>
      <c r="B60" s="4" t="s">
        <v>131</v>
      </c>
      <c r="C60" s="5" t="s">
        <v>27</v>
      </c>
      <c r="D60" s="5" t="s">
        <v>22</v>
      </c>
      <c r="E60" s="5" t="s">
        <v>22</v>
      </c>
      <c r="F60" s="5" t="s">
        <v>16</v>
      </c>
      <c r="G60" s="6" t="s">
        <v>87</v>
      </c>
      <c r="H60" s="7" t="s">
        <v>88</v>
      </c>
      <c r="I60" s="8" t="s">
        <v>25</v>
      </c>
      <c r="J60" s="20">
        <v>900000</v>
      </c>
      <c r="K60" s="9">
        <v>900000000</v>
      </c>
      <c r="L60" s="9">
        <v>0</v>
      </c>
      <c r="M60" s="9">
        <v>0</v>
      </c>
      <c r="N60" s="7">
        <v>900000000</v>
      </c>
      <c r="O60" s="31">
        <v>0</v>
      </c>
    </row>
    <row r="61" spans="1:15" ht="48" x14ac:dyDescent="0.3">
      <c r="A61" s="3">
        <v>40036152</v>
      </c>
      <c r="B61" s="4" t="s">
        <v>132</v>
      </c>
      <c r="C61" s="5" t="s">
        <v>27</v>
      </c>
      <c r="D61" s="5" t="s">
        <v>22</v>
      </c>
      <c r="E61" s="5" t="s">
        <v>22</v>
      </c>
      <c r="F61" s="5" t="s">
        <v>16</v>
      </c>
      <c r="G61" s="6" t="s">
        <v>95</v>
      </c>
      <c r="H61" s="7" t="s">
        <v>96</v>
      </c>
      <c r="I61" s="8" t="s">
        <v>25</v>
      </c>
      <c r="J61" s="20">
        <v>2500000</v>
      </c>
      <c r="K61" s="9">
        <v>2500000000</v>
      </c>
      <c r="L61" s="9">
        <v>0</v>
      </c>
      <c r="M61" s="9">
        <v>0</v>
      </c>
      <c r="N61" s="7">
        <v>2500000000</v>
      </c>
      <c r="O61" s="31">
        <v>0</v>
      </c>
    </row>
    <row r="62" spans="1:15" ht="36" x14ac:dyDescent="0.3">
      <c r="A62" s="3">
        <v>40036011</v>
      </c>
      <c r="B62" s="4" t="s">
        <v>133</v>
      </c>
      <c r="C62" s="5" t="s">
        <v>111</v>
      </c>
      <c r="D62" s="5" t="s">
        <v>22</v>
      </c>
      <c r="E62" s="5" t="s">
        <v>22</v>
      </c>
      <c r="F62" s="5" t="s">
        <v>16</v>
      </c>
      <c r="G62" s="6" t="s">
        <v>23</v>
      </c>
      <c r="H62" s="7" t="s">
        <v>24</v>
      </c>
      <c r="I62" s="8" t="s">
        <v>25</v>
      </c>
      <c r="J62" s="20">
        <v>1813900</v>
      </c>
      <c r="K62" s="9">
        <v>1813900000</v>
      </c>
      <c r="L62" s="9">
        <v>0</v>
      </c>
      <c r="M62" s="9">
        <v>0</v>
      </c>
      <c r="N62" s="7">
        <v>1813900000</v>
      </c>
      <c r="O62" s="31">
        <v>0</v>
      </c>
    </row>
    <row r="63" spans="1:15" ht="36" x14ac:dyDescent="0.3">
      <c r="A63" s="3">
        <v>40033401</v>
      </c>
      <c r="B63" s="4" t="s">
        <v>134</v>
      </c>
      <c r="C63" s="5" t="s">
        <v>13</v>
      </c>
      <c r="D63" s="5" t="s">
        <v>14</v>
      </c>
      <c r="E63" s="5" t="s">
        <v>15</v>
      </c>
      <c r="F63" s="5" t="s">
        <v>16</v>
      </c>
      <c r="G63" s="6" t="s">
        <v>17</v>
      </c>
      <c r="H63" s="7" t="s">
        <v>18</v>
      </c>
      <c r="I63" s="8" t="s">
        <v>19</v>
      </c>
      <c r="J63" s="20">
        <v>358953</v>
      </c>
      <c r="K63" s="9">
        <v>0</v>
      </c>
      <c r="L63" s="9">
        <v>358953000</v>
      </c>
      <c r="M63" s="9">
        <v>0</v>
      </c>
      <c r="N63" s="7">
        <v>358953000</v>
      </c>
      <c r="O63" s="31">
        <v>0</v>
      </c>
    </row>
    <row r="64" spans="1:15" ht="36" x14ac:dyDescent="0.3">
      <c r="A64" s="3">
        <v>40020656</v>
      </c>
      <c r="B64" s="4" t="s">
        <v>135</v>
      </c>
      <c r="C64" s="5" t="s">
        <v>13</v>
      </c>
      <c r="D64" s="5" t="s">
        <v>136</v>
      </c>
      <c r="E64" s="5" t="s">
        <v>52</v>
      </c>
      <c r="F64" s="5" t="s">
        <v>16</v>
      </c>
      <c r="G64" s="6" t="s">
        <v>17</v>
      </c>
      <c r="H64" s="7" t="s">
        <v>18</v>
      </c>
      <c r="I64" s="8" t="s">
        <v>19</v>
      </c>
      <c r="J64" s="20">
        <v>219434</v>
      </c>
      <c r="K64" s="9">
        <v>0</v>
      </c>
      <c r="L64" s="9">
        <v>219434000</v>
      </c>
      <c r="M64" s="9">
        <v>0</v>
      </c>
      <c r="N64" s="7">
        <v>219434000</v>
      </c>
      <c r="O64" s="31">
        <v>0</v>
      </c>
    </row>
    <row r="65" spans="1:15" ht="36" x14ac:dyDescent="0.3">
      <c r="A65" s="3">
        <v>40036315</v>
      </c>
      <c r="B65" s="4" t="s">
        <v>137</v>
      </c>
      <c r="C65" s="5" t="s">
        <v>138</v>
      </c>
      <c r="D65" s="5" t="s">
        <v>22</v>
      </c>
      <c r="E65" s="5" t="s">
        <v>22</v>
      </c>
      <c r="F65" s="5" t="s">
        <v>139</v>
      </c>
      <c r="G65" s="6" t="s">
        <v>140</v>
      </c>
      <c r="H65" s="7" t="s">
        <v>141</v>
      </c>
      <c r="I65" s="8" t="s">
        <v>58</v>
      </c>
      <c r="J65" s="20">
        <v>824162</v>
      </c>
      <c r="K65" s="9">
        <v>0</v>
      </c>
      <c r="L65" s="9">
        <v>749238000</v>
      </c>
      <c r="M65" s="9">
        <v>0</v>
      </c>
      <c r="N65" s="7">
        <v>749238000</v>
      </c>
      <c r="O65" s="31">
        <f>Tabla23[[#This Row],[MONTO TOTAL FNDR M$ ]]*1000-N65</f>
        <v>74924000</v>
      </c>
    </row>
    <row r="66" spans="1:15" ht="36" x14ac:dyDescent="0.3">
      <c r="A66" s="3">
        <v>40015228</v>
      </c>
      <c r="B66" s="4" t="s">
        <v>142</v>
      </c>
      <c r="C66" s="5" t="s">
        <v>13</v>
      </c>
      <c r="D66" s="5" t="s">
        <v>143</v>
      </c>
      <c r="E66" s="5" t="s">
        <v>47</v>
      </c>
      <c r="F66" s="5" t="s">
        <v>16</v>
      </c>
      <c r="G66" s="6" t="s">
        <v>17</v>
      </c>
      <c r="H66" s="7" t="s">
        <v>18</v>
      </c>
      <c r="I66" s="8" t="s">
        <v>19</v>
      </c>
      <c r="J66" s="20">
        <v>294120</v>
      </c>
      <c r="K66" s="9">
        <v>0</v>
      </c>
      <c r="L66" s="9">
        <v>294120000</v>
      </c>
      <c r="M66" s="9">
        <v>0</v>
      </c>
      <c r="N66" s="7">
        <v>294120000</v>
      </c>
      <c r="O66" s="31">
        <v>0</v>
      </c>
    </row>
    <row r="67" spans="1:15" ht="36" x14ac:dyDescent="0.3">
      <c r="A67" s="3">
        <v>40033276</v>
      </c>
      <c r="B67" s="4" t="s">
        <v>144</v>
      </c>
      <c r="C67" s="5" t="s">
        <v>13</v>
      </c>
      <c r="D67" s="5" t="s">
        <v>49</v>
      </c>
      <c r="E67" s="5" t="s">
        <v>15</v>
      </c>
      <c r="F67" s="5" t="s">
        <v>16</v>
      </c>
      <c r="G67" s="6" t="s">
        <v>17</v>
      </c>
      <c r="H67" s="7" t="s">
        <v>18</v>
      </c>
      <c r="I67" s="8" t="s">
        <v>19</v>
      </c>
      <c r="J67" s="20">
        <v>417295</v>
      </c>
      <c r="K67" s="9">
        <v>0</v>
      </c>
      <c r="L67" s="9">
        <v>417295000</v>
      </c>
      <c r="M67" s="9">
        <v>0</v>
      </c>
      <c r="N67" s="7">
        <v>417295000</v>
      </c>
      <c r="O67" s="31">
        <v>0</v>
      </c>
    </row>
    <row r="68" spans="1:15" ht="36" x14ac:dyDescent="0.3">
      <c r="A68" s="3">
        <v>40029899</v>
      </c>
      <c r="B68" s="4" t="s">
        <v>145</v>
      </c>
      <c r="C68" s="5" t="s">
        <v>27</v>
      </c>
      <c r="D68" s="5" t="s">
        <v>146</v>
      </c>
      <c r="E68" s="5" t="s">
        <v>15</v>
      </c>
      <c r="F68" s="5" t="s">
        <v>16</v>
      </c>
      <c r="G68" s="6" t="s">
        <v>17</v>
      </c>
      <c r="H68" s="7" t="s">
        <v>18</v>
      </c>
      <c r="I68" s="8" t="s">
        <v>19</v>
      </c>
      <c r="J68" s="20">
        <v>517000</v>
      </c>
      <c r="K68" s="9">
        <v>0</v>
      </c>
      <c r="L68" s="9">
        <v>517000000</v>
      </c>
      <c r="M68" s="9">
        <v>0</v>
      </c>
      <c r="N68" s="7">
        <v>517000000</v>
      </c>
      <c r="O68" s="31">
        <v>0</v>
      </c>
    </row>
    <row r="69" spans="1:15" ht="36" x14ac:dyDescent="0.3">
      <c r="A69" s="3">
        <v>40025384</v>
      </c>
      <c r="B69" s="4" t="s">
        <v>147</v>
      </c>
      <c r="C69" s="5" t="s">
        <v>37</v>
      </c>
      <c r="D69" s="5" t="s">
        <v>22</v>
      </c>
      <c r="E69" s="5" t="s">
        <v>22</v>
      </c>
      <c r="F69" s="5" t="s">
        <v>16</v>
      </c>
      <c r="G69" s="6" t="s">
        <v>38</v>
      </c>
      <c r="H69" s="7">
        <v>0</v>
      </c>
      <c r="I69" s="8"/>
      <c r="J69" s="20">
        <v>600000</v>
      </c>
      <c r="K69" s="9">
        <v>0</v>
      </c>
      <c r="L69" s="9">
        <v>0</v>
      </c>
      <c r="M69" s="9">
        <v>124700000</v>
      </c>
      <c r="N69" s="7">
        <v>124700000</v>
      </c>
      <c r="O69" s="31">
        <v>0</v>
      </c>
    </row>
    <row r="70" spans="1:15" ht="36" x14ac:dyDescent="0.3">
      <c r="A70" s="3">
        <v>40033895</v>
      </c>
      <c r="B70" s="4" t="s">
        <v>148</v>
      </c>
      <c r="C70" s="5" t="s">
        <v>13</v>
      </c>
      <c r="D70" s="5" t="s">
        <v>149</v>
      </c>
      <c r="E70" s="5" t="s">
        <v>52</v>
      </c>
      <c r="F70" s="5" t="s">
        <v>16</v>
      </c>
      <c r="G70" s="6" t="s">
        <v>17</v>
      </c>
      <c r="H70" s="7" t="s">
        <v>18</v>
      </c>
      <c r="I70" s="8" t="s">
        <v>19</v>
      </c>
      <c r="J70" s="20">
        <v>265550</v>
      </c>
      <c r="K70" s="9">
        <v>0</v>
      </c>
      <c r="L70" s="9">
        <v>265550000</v>
      </c>
      <c r="M70" s="9">
        <v>0</v>
      </c>
      <c r="N70" s="7">
        <v>265550000</v>
      </c>
      <c r="O70" s="31">
        <v>0</v>
      </c>
    </row>
    <row r="71" spans="1:15" ht="24" x14ac:dyDescent="0.3">
      <c r="A71" s="3">
        <v>40038151</v>
      </c>
      <c r="B71" s="4" t="s">
        <v>150</v>
      </c>
      <c r="C71" s="5" t="s">
        <v>27</v>
      </c>
      <c r="D71" s="5" t="s">
        <v>22</v>
      </c>
      <c r="E71" s="5" t="s">
        <v>22</v>
      </c>
      <c r="F71" s="5" t="s">
        <v>16</v>
      </c>
      <c r="G71" s="6" t="s">
        <v>151</v>
      </c>
      <c r="H71" s="7" t="s">
        <v>152</v>
      </c>
      <c r="I71" s="8" t="s">
        <v>62</v>
      </c>
      <c r="J71" s="20">
        <v>994400</v>
      </c>
      <c r="K71" s="9">
        <v>0</v>
      </c>
      <c r="L71" s="9">
        <v>994400000</v>
      </c>
      <c r="M71" s="9">
        <v>0</v>
      </c>
      <c r="N71" s="7">
        <v>994400000</v>
      </c>
      <c r="O71" s="31">
        <v>0</v>
      </c>
    </row>
    <row r="72" spans="1:15" ht="36" x14ac:dyDescent="0.3">
      <c r="A72" s="3">
        <v>40038411</v>
      </c>
      <c r="B72" s="4" t="s">
        <v>153</v>
      </c>
      <c r="C72" s="5" t="s">
        <v>78</v>
      </c>
      <c r="D72" s="5" t="s">
        <v>22</v>
      </c>
      <c r="E72" s="5" t="s">
        <v>22</v>
      </c>
      <c r="F72" s="5" t="s">
        <v>16</v>
      </c>
      <c r="G72" s="6" t="s">
        <v>154</v>
      </c>
      <c r="H72" s="7" t="s">
        <v>155</v>
      </c>
      <c r="I72" s="8" t="s">
        <v>58</v>
      </c>
      <c r="J72" s="20">
        <v>750000</v>
      </c>
      <c r="K72" s="9">
        <v>0</v>
      </c>
      <c r="L72" s="9">
        <v>750000000</v>
      </c>
      <c r="M72" s="9">
        <v>0</v>
      </c>
      <c r="N72" s="7">
        <v>750000000</v>
      </c>
      <c r="O72" s="31">
        <v>0</v>
      </c>
    </row>
    <row r="73" spans="1:15" ht="36" x14ac:dyDescent="0.3">
      <c r="A73" s="3">
        <v>40038416</v>
      </c>
      <c r="B73" s="4" t="s">
        <v>156</v>
      </c>
      <c r="C73" s="5" t="s">
        <v>78</v>
      </c>
      <c r="D73" s="5" t="s">
        <v>22</v>
      </c>
      <c r="E73" s="5" t="s">
        <v>22</v>
      </c>
      <c r="F73" s="5" t="s">
        <v>16</v>
      </c>
      <c r="G73" s="6" t="s">
        <v>154</v>
      </c>
      <c r="H73" s="7" t="s">
        <v>155</v>
      </c>
      <c r="I73" s="8" t="s">
        <v>58</v>
      </c>
      <c r="J73" s="20">
        <v>750000</v>
      </c>
      <c r="K73" s="9">
        <v>0</v>
      </c>
      <c r="L73" s="9">
        <v>750000000</v>
      </c>
      <c r="M73" s="9">
        <v>0</v>
      </c>
      <c r="N73" s="7">
        <v>750000000</v>
      </c>
      <c r="O73" s="31">
        <v>0</v>
      </c>
    </row>
    <row r="74" spans="1:15" ht="24" x14ac:dyDescent="0.3">
      <c r="A74" s="3">
        <v>40036819</v>
      </c>
      <c r="B74" s="4" t="s">
        <v>157</v>
      </c>
      <c r="C74" s="5" t="s">
        <v>111</v>
      </c>
      <c r="D74" s="5" t="s">
        <v>22</v>
      </c>
      <c r="E74" s="5" t="s">
        <v>22</v>
      </c>
      <c r="F74" s="5" t="s">
        <v>16</v>
      </c>
      <c r="G74" s="6" t="s">
        <v>95</v>
      </c>
      <c r="H74" s="7" t="s">
        <v>96</v>
      </c>
      <c r="I74" s="8" t="s">
        <v>25</v>
      </c>
      <c r="J74" s="20">
        <v>2585500</v>
      </c>
      <c r="K74" s="9">
        <v>0</v>
      </c>
      <c r="L74" s="9">
        <v>2585500000</v>
      </c>
      <c r="M74" s="9">
        <v>0</v>
      </c>
      <c r="N74" s="7">
        <v>2585500000</v>
      </c>
      <c r="O74" s="31">
        <v>0</v>
      </c>
    </row>
    <row r="75" spans="1:15" ht="36" x14ac:dyDescent="0.3">
      <c r="A75" s="3">
        <v>40037682</v>
      </c>
      <c r="B75" s="4" t="s">
        <v>158</v>
      </c>
      <c r="C75" s="5" t="s">
        <v>138</v>
      </c>
      <c r="D75" s="5" t="s">
        <v>159</v>
      </c>
      <c r="E75" s="5" t="s">
        <v>52</v>
      </c>
      <c r="F75" s="5" t="s">
        <v>139</v>
      </c>
      <c r="G75" s="6" t="s">
        <v>140</v>
      </c>
      <c r="H75" s="7" t="s">
        <v>141</v>
      </c>
      <c r="I75" s="8" t="s">
        <v>58</v>
      </c>
      <c r="J75" s="20">
        <v>290167</v>
      </c>
      <c r="K75" s="9">
        <v>0</v>
      </c>
      <c r="L75" s="9">
        <v>263788000</v>
      </c>
      <c r="M75" s="9">
        <v>0</v>
      </c>
      <c r="N75" s="7">
        <v>263788000</v>
      </c>
      <c r="O75" s="31">
        <f>Tabla23[[#This Row],[MONTO TOTAL FNDR M$ ]]*1000-N75</f>
        <v>26379000</v>
      </c>
    </row>
    <row r="76" spans="1:15" ht="36" x14ac:dyDescent="0.3">
      <c r="A76" s="3">
        <v>40038613</v>
      </c>
      <c r="B76" s="4" t="s">
        <v>160</v>
      </c>
      <c r="C76" s="5" t="s">
        <v>27</v>
      </c>
      <c r="D76" s="5" t="s">
        <v>14</v>
      </c>
      <c r="E76" s="5" t="s">
        <v>15</v>
      </c>
      <c r="F76" s="5" t="s">
        <v>16</v>
      </c>
      <c r="G76" s="6" t="s">
        <v>95</v>
      </c>
      <c r="H76" s="7" t="s">
        <v>96</v>
      </c>
      <c r="I76" s="8" t="s">
        <v>25</v>
      </c>
      <c r="J76" s="20">
        <v>369000</v>
      </c>
      <c r="K76" s="9">
        <v>0</v>
      </c>
      <c r="L76" s="9">
        <v>369000000</v>
      </c>
      <c r="M76" s="9">
        <v>0</v>
      </c>
      <c r="N76" s="7">
        <v>369000000</v>
      </c>
      <c r="O76" s="31">
        <v>0</v>
      </c>
    </row>
    <row r="77" spans="1:15" ht="36" x14ac:dyDescent="0.3">
      <c r="A77" s="3">
        <v>40036075</v>
      </c>
      <c r="B77" s="4" t="s">
        <v>161</v>
      </c>
      <c r="C77" s="5" t="s">
        <v>13</v>
      </c>
      <c r="D77" s="5" t="s">
        <v>22</v>
      </c>
      <c r="E77" s="5" t="s">
        <v>22</v>
      </c>
      <c r="F77" s="5" t="s">
        <v>16</v>
      </c>
      <c r="G77" s="6" t="s">
        <v>17</v>
      </c>
      <c r="H77" s="7" t="s">
        <v>18</v>
      </c>
      <c r="I77" s="8" t="s">
        <v>19</v>
      </c>
      <c r="J77" s="20">
        <v>5104758</v>
      </c>
      <c r="K77" s="9">
        <v>0</v>
      </c>
      <c r="L77" s="9">
        <v>5104758000</v>
      </c>
      <c r="M77" s="9">
        <v>0</v>
      </c>
      <c r="N77" s="7">
        <v>5104758000</v>
      </c>
      <c r="O77" s="31">
        <v>0</v>
      </c>
    </row>
    <row r="78" spans="1:15" ht="24" x14ac:dyDescent="0.3">
      <c r="A78" s="3">
        <v>40038162</v>
      </c>
      <c r="B78" s="4" t="s">
        <v>162</v>
      </c>
      <c r="C78" s="5" t="s">
        <v>27</v>
      </c>
      <c r="D78" s="5" t="s">
        <v>22</v>
      </c>
      <c r="E78" s="5" t="s">
        <v>22</v>
      </c>
      <c r="F78" s="5" t="s">
        <v>16</v>
      </c>
      <c r="G78" s="6" t="s">
        <v>163</v>
      </c>
      <c r="H78" s="7" t="s">
        <v>164</v>
      </c>
      <c r="I78" s="8" t="s">
        <v>67</v>
      </c>
      <c r="J78" s="20">
        <v>11076879</v>
      </c>
      <c r="K78" s="9">
        <v>0</v>
      </c>
      <c r="L78" s="9">
        <v>2000000000</v>
      </c>
      <c r="M78" s="9">
        <v>9076879000</v>
      </c>
      <c r="N78" s="7">
        <v>11076879000</v>
      </c>
      <c r="O78" s="31">
        <v>0</v>
      </c>
    </row>
    <row r="79" spans="1:15" ht="24" x14ac:dyDescent="0.3">
      <c r="A79" s="3">
        <v>40040280</v>
      </c>
      <c r="B79" s="4" t="s">
        <v>165</v>
      </c>
      <c r="C79" s="5" t="s">
        <v>64</v>
      </c>
      <c r="D79" s="5" t="s">
        <v>73</v>
      </c>
      <c r="E79" s="5" t="s">
        <v>47</v>
      </c>
      <c r="F79" s="5" t="s">
        <v>16</v>
      </c>
      <c r="G79" s="6" t="s">
        <v>83</v>
      </c>
      <c r="H79" s="7" t="s">
        <v>84</v>
      </c>
      <c r="I79" s="8" t="s">
        <v>25</v>
      </c>
      <c r="J79" s="20">
        <v>720000</v>
      </c>
      <c r="K79" s="9">
        <v>0</v>
      </c>
      <c r="L79" s="9">
        <v>720000000</v>
      </c>
      <c r="M79" s="9">
        <v>0</v>
      </c>
      <c r="N79" s="7">
        <v>720000000</v>
      </c>
      <c r="O79" s="31">
        <v>0</v>
      </c>
    </row>
    <row r="80" spans="1:15" ht="24" x14ac:dyDescent="0.3">
      <c r="A80" s="3">
        <v>40040273</v>
      </c>
      <c r="B80" s="4" t="s">
        <v>166</v>
      </c>
      <c r="C80" s="5" t="s">
        <v>111</v>
      </c>
      <c r="D80" s="5" t="s">
        <v>22</v>
      </c>
      <c r="E80" s="5" t="s">
        <v>22</v>
      </c>
      <c r="F80" s="5" t="s">
        <v>16</v>
      </c>
      <c r="G80" s="6" t="s">
        <v>23</v>
      </c>
      <c r="H80" s="7" t="s">
        <v>24</v>
      </c>
      <c r="I80" s="8" t="s">
        <v>25</v>
      </c>
      <c r="J80" s="20">
        <v>474802</v>
      </c>
      <c r="K80" s="9">
        <v>0</v>
      </c>
      <c r="L80" s="9">
        <v>474802000</v>
      </c>
      <c r="M80" s="9">
        <v>0</v>
      </c>
      <c r="N80" s="7">
        <v>474802000</v>
      </c>
      <c r="O80" s="31">
        <v>0</v>
      </c>
    </row>
    <row r="81" spans="1:15" ht="36" x14ac:dyDescent="0.3">
      <c r="A81" s="3">
        <v>40040188</v>
      </c>
      <c r="B81" s="4" t="s">
        <v>167</v>
      </c>
      <c r="C81" s="5" t="s">
        <v>27</v>
      </c>
      <c r="D81" s="5" t="s">
        <v>22</v>
      </c>
      <c r="E81" s="5" t="s">
        <v>22</v>
      </c>
      <c r="F81" s="5" t="s">
        <v>139</v>
      </c>
      <c r="G81" s="6" t="s">
        <v>168</v>
      </c>
      <c r="H81" s="7" t="s">
        <v>169</v>
      </c>
      <c r="I81" s="8" t="s">
        <v>58</v>
      </c>
      <c r="J81" s="20">
        <v>2553000</v>
      </c>
      <c r="K81" s="9">
        <v>0</v>
      </c>
      <c r="L81" s="9">
        <v>1506270000</v>
      </c>
      <c r="M81" s="9">
        <v>0</v>
      </c>
      <c r="N81" s="7">
        <v>1506270000</v>
      </c>
      <c r="O81" s="31">
        <f>Tabla23[[#This Row],[MONTO TOTAL FNDR M$ ]]*1000-N81</f>
        <v>1046730000</v>
      </c>
    </row>
    <row r="82" spans="1:15" ht="24" x14ac:dyDescent="0.3">
      <c r="A82" s="3">
        <v>40041212</v>
      </c>
      <c r="B82" s="4" t="s">
        <v>170</v>
      </c>
      <c r="C82" s="5" t="s">
        <v>64</v>
      </c>
      <c r="D82" s="5" t="s">
        <v>22</v>
      </c>
      <c r="E82" s="5" t="s">
        <v>22</v>
      </c>
      <c r="F82" s="5" t="s">
        <v>16</v>
      </c>
      <c r="G82" s="6" t="s">
        <v>31</v>
      </c>
      <c r="H82" s="7" t="s">
        <v>32</v>
      </c>
      <c r="I82" s="8" t="s">
        <v>25</v>
      </c>
      <c r="J82" s="20">
        <v>696600</v>
      </c>
      <c r="K82" s="9">
        <v>0</v>
      </c>
      <c r="L82" s="9">
        <v>348300000</v>
      </c>
      <c r="M82" s="9">
        <v>348300000</v>
      </c>
      <c r="N82" s="7">
        <v>696600000</v>
      </c>
      <c r="O82" s="31">
        <v>0</v>
      </c>
    </row>
    <row r="83" spans="1:15" ht="24" x14ac:dyDescent="0.3">
      <c r="A83" s="3">
        <v>40040341</v>
      </c>
      <c r="B83" s="4" t="s">
        <v>171</v>
      </c>
      <c r="C83" s="5" t="s">
        <v>138</v>
      </c>
      <c r="D83" s="5" t="s">
        <v>22</v>
      </c>
      <c r="E83" s="5" t="s">
        <v>22</v>
      </c>
      <c r="F83" s="5" t="s">
        <v>16</v>
      </c>
      <c r="G83" s="6" t="s">
        <v>95</v>
      </c>
      <c r="H83" s="7" t="s">
        <v>96</v>
      </c>
      <c r="I83" s="8" t="s">
        <v>25</v>
      </c>
      <c r="J83" s="20">
        <v>719980</v>
      </c>
      <c r="K83" s="9">
        <v>0</v>
      </c>
      <c r="L83" s="9">
        <v>264979000</v>
      </c>
      <c r="M83" s="9">
        <v>455001000</v>
      </c>
      <c r="N83" s="7">
        <v>719980000</v>
      </c>
      <c r="O83" s="31">
        <v>0</v>
      </c>
    </row>
    <row r="84" spans="1:15" x14ac:dyDescent="0.3">
      <c r="A84" s="3">
        <v>40039758</v>
      </c>
      <c r="B84" s="4" t="s">
        <v>172</v>
      </c>
      <c r="C84" s="5" t="s">
        <v>173</v>
      </c>
      <c r="D84" s="5" t="s">
        <v>22</v>
      </c>
      <c r="E84" s="5" t="s">
        <v>22</v>
      </c>
      <c r="F84" s="5" t="s">
        <v>139</v>
      </c>
      <c r="G84" s="6" t="s">
        <v>174</v>
      </c>
      <c r="H84" s="7" t="s">
        <v>175</v>
      </c>
      <c r="I84" s="8" t="s">
        <v>62</v>
      </c>
      <c r="J84" s="20">
        <v>2454476</v>
      </c>
      <c r="K84" s="9">
        <v>0</v>
      </c>
      <c r="L84" s="9">
        <v>1587238000</v>
      </c>
      <c r="M84" s="9">
        <v>0</v>
      </c>
      <c r="N84" s="7">
        <v>1587238000</v>
      </c>
      <c r="O84" s="31">
        <f>Tabla23[[#This Row],[MONTO TOTAL FNDR M$ ]]*1000-N84</f>
        <v>867238000</v>
      </c>
    </row>
    <row r="85" spans="1:15" ht="36" x14ac:dyDescent="0.3">
      <c r="A85" s="3">
        <v>40040409</v>
      </c>
      <c r="B85" s="4" t="s">
        <v>176</v>
      </c>
      <c r="C85" s="5" t="s">
        <v>27</v>
      </c>
      <c r="D85" s="5" t="s">
        <v>22</v>
      </c>
      <c r="E85" s="5" t="s">
        <v>22</v>
      </c>
      <c r="F85" s="5" t="s">
        <v>16</v>
      </c>
      <c r="G85" s="6" t="s">
        <v>23</v>
      </c>
      <c r="H85" s="7" t="s">
        <v>24</v>
      </c>
      <c r="I85" s="8" t="s">
        <v>25</v>
      </c>
      <c r="J85" s="20">
        <v>339966</v>
      </c>
      <c r="K85" s="9">
        <v>0</v>
      </c>
      <c r="L85" s="9">
        <v>339966000</v>
      </c>
      <c r="M85" s="9">
        <v>0</v>
      </c>
      <c r="N85" s="7">
        <v>339966000</v>
      </c>
      <c r="O85" s="31">
        <v>0</v>
      </c>
    </row>
    <row r="86" spans="1:15" ht="36" x14ac:dyDescent="0.3">
      <c r="A86" s="3">
        <v>40040359</v>
      </c>
      <c r="B86" s="4" t="s">
        <v>177</v>
      </c>
      <c r="C86" s="5" t="s">
        <v>27</v>
      </c>
      <c r="D86" s="5" t="s">
        <v>22</v>
      </c>
      <c r="E86" s="5" t="s">
        <v>22</v>
      </c>
      <c r="F86" s="5" t="s">
        <v>16</v>
      </c>
      <c r="G86" s="6" t="s">
        <v>178</v>
      </c>
      <c r="H86" s="7" t="s">
        <v>179</v>
      </c>
      <c r="I86" s="8" t="s">
        <v>25</v>
      </c>
      <c r="J86" s="20">
        <v>258555</v>
      </c>
      <c r="K86" s="9">
        <v>0</v>
      </c>
      <c r="L86" s="9">
        <v>258555000</v>
      </c>
      <c r="M86" s="9">
        <v>0</v>
      </c>
      <c r="N86" s="7">
        <v>258555000</v>
      </c>
      <c r="O86" s="31">
        <v>0</v>
      </c>
    </row>
    <row r="87" spans="1:15" ht="24" x14ac:dyDescent="0.3">
      <c r="A87" s="3">
        <v>40040959</v>
      </c>
      <c r="B87" s="4" t="s">
        <v>180</v>
      </c>
      <c r="C87" s="5" t="s">
        <v>27</v>
      </c>
      <c r="D87" s="5" t="s">
        <v>22</v>
      </c>
      <c r="E87" s="5" t="s">
        <v>22</v>
      </c>
      <c r="F87" s="5" t="s">
        <v>16</v>
      </c>
      <c r="G87" s="6" t="s">
        <v>23</v>
      </c>
      <c r="H87" s="7" t="s">
        <v>24</v>
      </c>
      <c r="I87" s="8" t="s">
        <v>25</v>
      </c>
      <c r="J87" s="20">
        <v>331000</v>
      </c>
      <c r="K87" s="9">
        <v>0</v>
      </c>
      <c r="L87" s="9">
        <v>331000000</v>
      </c>
      <c r="M87" s="9">
        <v>0</v>
      </c>
      <c r="N87" s="7">
        <v>331000000</v>
      </c>
      <c r="O87" s="31">
        <v>0</v>
      </c>
    </row>
    <row r="88" spans="1:15" ht="36" x14ac:dyDescent="0.3">
      <c r="A88" s="3">
        <v>40041188</v>
      </c>
      <c r="B88" s="4" t="s">
        <v>181</v>
      </c>
      <c r="C88" s="5" t="s">
        <v>27</v>
      </c>
      <c r="D88" s="5" t="s">
        <v>182</v>
      </c>
      <c r="E88" s="5" t="s">
        <v>15</v>
      </c>
      <c r="F88" s="5" t="s">
        <v>16</v>
      </c>
      <c r="G88" s="6" t="s">
        <v>23</v>
      </c>
      <c r="H88" s="7" t="s">
        <v>24</v>
      </c>
      <c r="I88" s="8" t="s">
        <v>25</v>
      </c>
      <c r="J88" s="20">
        <v>314000</v>
      </c>
      <c r="K88" s="9">
        <v>0</v>
      </c>
      <c r="L88" s="9">
        <v>314000000</v>
      </c>
      <c r="M88" s="9">
        <v>0</v>
      </c>
      <c r="N88" s="7">
        <v>314000000</v>
      </c>
      <c r="O88" s="31">
        <v>0</v>
      </c>
    </row>
    <row r="89" spans="1:15" ht="36" x14ac:dyDescent="0.3">
      <c r="A89" s="3">
        <v>40041299</v>
      </c>
      <c r="B89" s="4" t="s">
        <v>183</v>
      </c>
      <c r="C89" s="5" t="s">
        <v>94</v>
      </c>
      <c r="D89" s="5" t="s">
        <v>22</v>
      </c>
      <c r="E89" s="5" t="s">
        <v>22</v>
      </c>
      <c r="F89" s="5" t="s">
        <v>16</v>
      </c>
      <c r="G89" s="6" t="s">
        <v>184</v>
      </c>
      <c r="H89" s="7" t="s">
        <v>185</v>
      </c>
      <c r="I89" s="8" t="s">
        <v>25</v>
      </c>
      <c r="J89" s="20">
        <v>333760</v>
      </c>
      <c r="K89" s="9">
        <v>0</v>
      </c>
      <c r="L89" s="9">
        <v>333760000</v>
      </c>
      <c r="M89" s="9">
        <v>0</v>
      </c>
      <c r="N89" s="7">
        <v>333760000</v>
      </c>
      <c r="O89" s="31">
        <v>0</v>
      </c>
    </row>
    <row r="90" spans="1:15" ht="36" x14ac:dyDescent="0.3">
      <c r="A90" s="3">
        <v>40041235</v>
      </c>
      <c r="B90" s="4" t="s">
        <v>186</v>
      </c>
      <c r="C90" s="5" t="s">
        <v>27</v>
      </c>
      <c r="D90" s="5" t="s">
        <v>22</v>
      </c>
      <c r="E90" s="5" t="s">
        <v>22</v>
      </c>
      <c r="F90" s="5" t="s">
        <v>16</v>
      </c>
      <c r="G90" s="6" t="s">
        <v>95</v>
      </c>
      <c r="H90" s="7" t="s">
        <v>96</v>
      </c>
      <c r="I90" s="8" t="s">
        <v>25</v>
      </c>
      <c r="J90" s="20">
        <v>340000</v>
      </c>
      <c r="K90" s="9">
        <v>0</v>
      </c>
      <c r="L90" s="9">
        <v>340000000</v>
      </c>
      <c r="M90" s="9">
        <v>0</v>
      </c>
      <c r="N90" s="7">
        <v>340000000</v>
      </c>
      <c r="O90" s="31">
        <v>0</v>
      </c>
    </row>
    <row r="91" spans="1:15" ht="36" x14ac:dyDescent="0.3">
      <c r="A91" s="3">
        <v>40040089</v>
      </c>
      <c r="B91" s="4" t="s">
        <v>187</v>
      </c>
      <c r="C91" s="5" t="s">
        <v>27</v>
      </c>
      <c r="D91" s="5" t="s">
        <v>49</v>
      </c>
      <c r="E91" s="5" t="s">
        <v>15</v>
      </c>
      <c r="F91" s="5" t="s">
        <v>16</v>
      </c>
      <c r="G91" s="6" t="s">
        <v>95</v>
      </c>
      <c r="H91" s="7" t="s">
        <v>96</v>
      </c>
      <c r="I91" s="8" t="s">
        <v>25</v>
      </c>
      <c r="J91" s="20">
        <v>339700</v>
      </c>
      <c r="K91" s="9">
        <v>0</v>
      </c>
      <c r="L91" s="9">
        <v>339700000</v>
      </c>
      <c r="M91" s="9">
        <v>0</v>
      </c>
      <c r="N91" s="7">
        <v>339700000</v>
      </c>
      <c r="O91" s="31">
        <v>0</v>
      </c>
    </row>
    <row r="92" spans="1:15" ht="36" x14ac:dyDescent="0.3">
      <c r="A92" s="3">
        <v>40040366</v>
      </c>
      <c r="B92" s="4" t="s">
        <v>188</v>
      </c>
      <c r="C92" s="5" t="s">
        <v>27</v>
      </c>
      <c r="D92" s="5" t="s">
        <v>22</v>
      </c>
      <c r="E92" s="5" t="s">
        <v>22</v>
      </c>
      <c r="F92" s="5" t="s">
        <v>16</v>
      </c>
      <c r="G92" s="6" t="s">
        <v>95</v>
      </c>
      <c r="H92" s="7" t="s">
        <v>96</v>
      </c>
      <c r="I92" s="8" t="s">
        <v>25</v>
      </c>
      <c r="J92" s="20">
        <v>340000</v>
      </c>
      <c r="K92" s="9">
        <v>0</v>
      </c>
      <c r="L92" s="9">
        <v>340000000</v>
      </c>
      <c r="M92" s="9">
        <v>0</v>
      </c>
      <c r="N92" s="7">
        <v>340000000</v>
      </c>
      <c r="O92" s="31">
        <v>0</v>
      </c>
    </row>
    <row r="93" spans="1:15" ht="36" x14ac:dyDescent="0.3">
      <c r="A93" s="3">
        <v>40040772</v>
      </c>
      <c r="B93" s="4" t="s">
        <v>189</v>
      </c>
      <c r="C93" s="5" t="s">
        <v>27</v>
      </c>
      <c r="D93" s="5" t="s">
        <v>22</v>
      </c>
      <c r="E93" s="5" t="s">
        <v>22</v>
      </c>
      <c r="F93" s="5" t="s">
        <v>16</v>
      </c>
      <c r="G93" s="6" t="s">
        <v>95</v>
      </c>
      <c r="H93" s="7" t="s">
        <v>96</v>
      </c>
      <c r="I93" s="8" t="s">
        <v>25</v>
      </c>
      <c r="J93" s="20">
        <v>340000</v>
      </c>
      <c r="K93" s="9">
        <v>0</v>
      </c>
      <c r="L93" s="9">
        <v>340000000</v>
      </c>
      <c r="M93" s="9">
        <v>0</v>
      </c>
      <c r="N93" s="7">
        <v>340000000</v>
      </c>
      <c r="O93" s="31">
        <v>0</v>
      </c>
    </row>
    <row r="94" spans="1:15" ht="36" x14ac:dyDescent="0.3">
      <c r="A94" s="3">
        <v>40040971</v>
      </c>
      <c r="B94" s="4" t="s">
        <v>190</v>
      </c>
      <c r="C94" s="5" t="s">
        <v>27</v>
      </c>
      <c r="D94" s="5" t="s">
        <v>22</v>
      </c>
      <c r="E94" s="5" t="s">
        <v>22</v>
      </c>
      <c r="F94" s="5" t="s">
        <v>16</v>
      </c>
      <c r="G94" s="6" t="s">
        <v>23</v>
      </c>
      <c r="H94" s="7" t="s">
        <v>24</v>
      </c>
      <c r="I94" s="8" t="s">
        <v>25</v>
      </c>
      <c r="J94" s="20">
        <v>336000</v>
      </c>
      <c r="K94" s="9">
        <v>0</v>
      </c>
      <c r="L94" s="9">
        <v>336000000</v>
      </c>
      <c r="M94" s="9">
        <v>0</v>
      </c>
      <c r="N94" s="7">
        <v>336000000</v>
      </c>
      <c r="O94" s="31">
        <v>0</v>
      </c>
    </row>
    <row r="95" spans="1:15" ht="36" x14ac:dyDescent="0.3">
      <c r="A95" s="3">
        <v>40041254</v>
      </c>
      <c r="B95" s="4" t="s">
        <v>191</v>
      </c>
      <c r="C95" s="5" t="s">
        <v>27</v>
      </c>
      <c r="D95" s="5" t="s">
        <v>22</v>
      </c>
      <c r="E95" s="5" t="s">
        <v>22</v>
      </c>
      <c r="F95" s="5" t="s">
        <v>16</v>
      </c>
      <c r="G95" s="6" t="s">
        <v>87</v>
      </c>
      <c r="H95" s="7" t="s">
        <v>88</v>
      </c>
      <c r="I95" s="8" t="s">
        <v>25</v>
      </c>
      <c r="J95" s="20">
        <v>340000</v>
      </c>
      <c r="K95" s="9">
        <v>0</v>
      </c>
      <c r="L95" s="9">
        <v>340000000</v>
      </c>
      <c r="M95" s="9">
        <v>0</v>
      </c>
      <c r="N95" s="7">
        <v>340000000</v>
      </c>
      <c r="O95" s="31">
        <v>0</v>
      </c>
    </row>
    <row r="96" spans="1:15" ht="36" x14ac:dyDescent="0.3">
      <c r="A96" s="3">
        <v>40041266</v>
      </c>
      <c r="B96" s="4" t="s">
        <v>192</v>
      </c>
      <c r="C96" s="5" t="s">
        <v>27</v>
      </c>
      <c r="D96" s="5" t="s">
        <v>73</v>
      </c>
      <c r="E96" s="5" t="s">
        <v>15</v>
      </c>
      <c r="F96" s="5" t="s">
        <v>16</v>
      </c>
      <c r="G96" s="6" t="s">
        <v>184</v>
      </c>
      <c r="H96" s="7" t="s">
        <v>185</v>
      </c>
      <c r="I96" s="8" t="s">
        <v>25</v>
      </c>
      <c r="J96" s="20">
        <v>335000</v>
      </c>
      <c r="K96" s="9">
        <v>0</v>
      </c>
      <c r="L96" s="9">
        <v>335000000</v>
      </c>
      <c r="M96" s="9">
        <v>0</v>
      </c>
      <c r="N96" s="7">
        <v>335000000</v>
      </c>
      <c r="O96" s="31">
        <v>0</v>
      </c>
    </row>
    <row r="97" spans="1:15" ht="48" x14ac:dyDescent="0.3">
      <c r="A97" s="3">
        <v>40041275</v>
      </c>
      <c r="B97" s="4" t="s">
        <v>193</v>
      </c>
      <c r="C97" s="5" t="s">
        <v>27</v>
      </c>
      <c r="D97" s="5" t="s">
        <v>22</v>
      </c>
      <c r="E97" s="5" t="s">
        <v>22</v>
      </c>
      <c r="F97" s="5" t="s">
        <v>16</v>
      </c>
      <c r="G97" s="6" t="s">
        <v>95</v>
      </c>
      <c r="H97" s="7" t="s">
        <v>96</v>
      </c>
      <c r="I97" s="8" t="s">
        <v>25</v>
      </c>
      <c r="J97" s="20">
        <v>339600</v>
      </c>
      <c r="K97" s="9">
        <v>0</v>
      </c>
      <c r="L97" s="9">
        <v>339600000</v>
      </c>
      <c r="M97" s="9">
        <v>0</v>
      </c>
      <c r="N97" s="7">
        <v>339600000</v>
      </c>
      <c r="O97" s="31">
        <v>0</v>
      </c>
    </row>
    <row r="98" spans="1:15" ht="36" x14ac:dyDescent="0.3">
      <c r="A98" s="3">
        <v>40041003</v>
      </c>
      <c r="B98" s="4" t="s">
        <v>194</v>
      </c>
      <c r="C98" s="5" t="s">
        <v>27</v>
      </c>
      <c r="D98" s="5" t="s">
        <v>22</v>
      </c>
      <c r="E98" s="5" t="s">
        <v>22</v>
      </c>
      <c r="F98" s="5" t="s">
        <v>16</v>
      </c>
      <c r="G98" s="6" t="s">
        <v>23</v>
      </c>
      <c r="H98" s="7" t="s">
        <v>24</v>
      </c>
      <c r="I98" s="8" t="s">
        <v>25</v>
      </c>
      <c r="J98" s="20">
        <v>340000</v>
      </c>
      <c r="K98" s="9">
        <v>0</v>
      </c>
      <c r="L98" s="9">
        <v>170000000</v>
      </c>
      <c r="M98" s="9">
        <v>170000000</v>
      </c>
      <c r="N98" s="7">
        <v>340000000</v>
      </c>
      <c r="O98" s="31">
        <v>0</v>
      </c>
    </row>
    <row r="99" spans="1:15" ht="24" x14ac:dyDescent="0.3">
      <c r="A99" s="3">
        <v>40041023</v>
      </c>
      <c r="B99" s="4" t="s">
        <v>195</v>
      </c>
      <c r="C99" s="5" t="s">
        <v>27</v>
      </c>
      <c r="D99" s="5" t="s">
        <v>22</v>
      </c>
      <c r="E99" s="5" t="s">
        <v>22</v>
      </c>
      <c r="F99" s="5" t="s">
        <v>16</v>
      </c>
      <c r="G99" s="6" t="s">
        <v>196</v>
      </c>
      <c r="H99" s="7" t="s">
        <v>197</v>
      </c>
      <c r="I99" s="8" t="s">
        <v>25</v>
      </c>
      <c r="J99" s="20">
        <v>206200</v>
      </c>
      <c r="K99" s="9">
        <v>0</v>
      </c>
      <c r="L99" s="9">
        <v>103100000</v>
      </c>
      <c r="M99" s="9">
        <v>103100000</v>
      </c>
      <c r="N99" s="7">
        <v>206200000</v>
      </c>
      <c r="O99" s="31">
        <v>0</v>
      </c>
    </row>
    <row r="100" spans="1:15" ht="36" x14ac:dyDescent="0.3">
      <c r="A100" s="3">
        <v>40040392</v>
      </c>
      <c r="B100" s="4" t="s">
        <v>198</v>
      </c>
      <c r="C100" s="5" t="s">
        <v>27</v>
      </c>
      <c r="D100" s="5" t="s">
        <v>22</v>
      </c>
      <c r="E100" s="5" t="s">
        <v>22</v>
      </c>
      <c r="F100" s="5" t="s">
        <v>16</v>
      </c>
      <c r="G100" s="6" t="s">
        <v>199</v>
      </c>
      <c r="H100" s="7" t="s">
        <v>200</v>
      </c>
      <c r="I100" s="8" t="s">
        <v>25</v>
      </c>
      <c r="J100" s="20">
        <v>340000</v>
      </c>
      <c r="K100" s="9">
        <v>0</v>
      </c>
      <c r="L100" s="9">
        <v>170000000</v>
      </c>
      <c r="M100" s="9">
        <v>170000000</v>
      </c>
      <c r="N100" s="7">
        <v>340000000</v>
      </c>
      <c r="O100" s="31">
        <v>0</v>
      </c>
    </row>
    <row r="101" spans="1:15" ht="48" x14ac:dyDescent="0.3">
      <c r="A101" s="3">
        <v>40039973</v>
      </c>
      <c r="B101" s="4" t="s">
        <v>201</v>
      </c>
      <c r="C101" s="5" t="s">
        <v>27</v>
      </c>
      <c r="D101" s="5" t="s">
        <v>22</v>
      </c>
      <c r="E101" s="5" t="s">
        <v>22</v>
      </c>
      <c r="F101" s="5" t="s">
        <v>16</v>
      </c>
      <c r="G101" s="6" t="s">
        <v>202</v>
      </c>
      <c r="H101" s="7" t="s">
        <v>203</v>
      </c>
      <c r="I101" s="8" t="s">
        <v>62</v>
      </c>
      <c r="J101" s="20">
        <v>372000</v>
      </c>
      <c r="K101" s="9">
        <v>0</v>
      </c>
      <c r="L101" s="9">
        <v>372000000</v>
      </c>
      <c r="M101" s="9">
        <v>0</v>
      </c>
      <c r="N101" s="7">
        <v>372000000</v>
      </c>
      <c r="O101" s="31">
        <v>0</v>
      </c>
    </row>
    <row r="102" spans="1:15" ht="48" x14ac:dyDescent="0.3">
      <c r="A102" s="3">
        <v>40039990</v>
      </c>
      <c r="B102" s="4" t="s">
        <v>204</v>
      </c>
      <c r="C102" s="5" t="s">
        <v>27</v>
      </c>
      <c r="D102" s="5" t="s">
        <v>73</v>
      </c>
      <c r="E102" s="5" t="s">
        <v>47</v>
      </c>
      <c r="F102" s="5" t="s">
        <v>16</v>
      </c>
      <c r="G102" s="6" t="s">
        <v>205</v>
      </c>
      <c r="H102" s="7" t="s">
        <v>206</v>
      </c>
      <c r="I102" s="8" t="s">
        <v>62</v>
      </c>
      <c r="J102" s="20">
        <v>380000</v>
      </c>
      <c r="K102" s="9">
        <v>0</v>
      </c>
      <c r="L102" s="9">
        <v>380000000</v>
      </c>
      <c r="M102" s="9">
        <v>0</v>
      </c>
      <c r="N102" s="7">
        <v>380000000</v>
      </c>
      <c r="O102" s="31">
        <v>0</v>
      </c>
    </row>
    <row r="103" spans="1:15" ht="36" x14ac:dyDescent="0.3">
      <c r="A103" s="3">
        <v>40039988</v>
      </c>
      <c r="B103" s="4" t="s">
        <v>207</v>
      </c>
      <c r="C103" s="5" t="s">
        <v>55</v>
      </c>
      <c r="D103" s="5" t="s">
        <v>22</v>
      </c>
      <c r="E103" s="5" t="s">
        <v>22</v>
      </c>
      <c r="F103" s="5" t="s">
        <v>16</v>
      </c>
      <c r="G103" s="6" t="s">
        <v>151</v>
      </c>
      <c r="H103" s="7" t="s">
        <v>152</v>
      </c>
      <c r="I103" s="8" t="s">
        <v>62</v>
      </c>
      <c r="J103" s="20">
        <v>300000</v>
      </c>
      <c r="K103" s="9">
        <v>0</v>
      </c>
      <c r="L103" s="9">
        <v>300000000</v>
      </c>
      <c r="M103" s="9">
        <v>0</v>
      </c>
      <c r="N103" s="7">
        <v>300000000</v>
      </c>
      <c r="O103" s="31">
        <v>0</v>
      </c>
    </row>
    <row r="104" spans="1:15" ht="36" x14ac:dyDescent="0.3">
      <c r="A104" s="3">
        <v>40040219</v>
      </c>
      <c r="B104" s="4" t="s">
        <v>208</v>
      </c>
      <c r="C104" s="5" t="s">
        <v>27</v>
      </c>
      <c r="D104" s="5" t="s">
        <v>22</v>
      </c>
      <c r="E104" s="5" t="s">
        <v>22</v>
      </c>
      <c r="F104" s="5" t="s">
        <v>16</v>
      </c>
      <c r="G104" s="6" t="s">
        <v>178</v>
      </c>
      <c r="H104" s="7" t="s">
        <v>179</v>
      </c>
      <c r="I104" s="8" t="s">
        <v>25</v>
      </c>
      <c r="J104" s="20">
        <v>360000</v>
      </c>
      <c r="K104" s="9">
        <v>0</v>
      </c>
      <c r="L104" s="9">
        <v>360000000</v>
      </c>
      <c r="M104" s="9">
        <v>0</v>
      </c>
      <c r="N104" s="7">
        <v>360000000</v>
      </c>
      <c r="O104" s="31">
        <v>0</v>
      </c>
    </row>
    <row r="105" spans="1:15" ht="36" x14ac:dyDescent="0.3">
      <c r="A105" s="3">
        <v>40040148</v>
      </c>
      <c r="B105" s="4" t="s">
        <v>209</v>
      </c>
      <c r="C105" s="5" t="s">
        <v>27</v>
      </c>
      <c r="D105" s="5" t="s">
        <v>22</v>
      </c>
      <c r="E105" s="5" t="s">
        <v>22</v>
      </c>
      <c r="F105" s="5" t="s">
        <v>16</v>
      </c>
      <c r="G105" s="6" t="s">
        <v>23</v>
      </c>
      <c r="H105" s="7" t="s">
        <v>24</v>
      </c>
      <c r="I105" s="8" t="s">
        <v>25</v>
      </c>
      <c r="J105" s="20">
        <v>300000</v>
      </c>
      <c r="K105" s="9">
        <v>0</v>
      </c>
      <c r="L105" s="9">
        <v>300000000</v>
      </c>
      <c r="M105" s="9">
        <v>0</v>
      </c>
      <c r="N105" s="7">
        <v>300000000</v>
      </c>
      <c r="O105" s="31">
        <v>0</v>
      </c>
    </row>
    <row r="106" spans="1:15" ht="48" x14ac:dyDescent="0.3">
      <c r="A106" s="3">
        <v>40039728</v>
      </c>
      <c r="B106" s="4" t="s">
        <v>210</v>
      </c>
      <c r="C106" s="5" t="s">
        <v>27</v>
      </c>
      <c r="D106" s="5" t="s">
        <v>22</v>
      </c>
      <c r="E106" s="5" t="s">
        <v>22</v>
      </c>
      <c r="F106" s="5" t="s">
        <v>16</v>
      </c>
      <c r="G106" s="6" t="s">
        <v>151</v>
      </c>
      <c r="H106" s="7" t="s">
        <v>152</v>
      </c>
      <c r="I106" s="8" t="s">
        <v>62</v>
      </c>
      <c r="J106" s="20">
        <v>182964</v>
      </c>
      <c r="K106" s="9">
        <v>0</v>
      </c>
      <c r="L106" s="9">
        <v>182964000</v>
      </c>
      <c r="M106" s="9">
        <v>0</v>
      </c>
      <c r="N106" s="7">
        <v>182964000</v>
      </c>
      <c r="O106" s="31">
        <v>0</v>
      </c>
    </row>
    <row r="107" spans="1:15" ht="36" x14ac:dyDescent="0.3">
      <c r="A107" s="3">
        <v>40041042</v>
      </c>
      <c r="B107" s="4" t="s">
        <v>211</v>
      </c>
      <c r="C107" s="5" t="s">
        <v>21</v>
      </c>
      <c r="D107" s="5" t="s">
        <v>73</v>
      </c>
      <c r="E107" s="5" t="s">
        <v>15</v>
      </c>
      <c r="F107" s="5" t="s">
        <v>16</v>
      </c>
      <c r="G107" s="6" t="s">
        <v>212</v>
      </c>
      <c r="H107" s="7" t="s">
        <v>213</v>
      </c>
      <c r="I107" s="8" t="s">
        <v>58</v>
      </c>
      <c r="J107" s="20">
        <v>300000</v>
      </c>
      <c r="K107" s="9">
        <v>0</v>
      </c>
      <c r="L107" s="9">
        <v>262033000</v>
      </c>
      <c r="M107" s="9">
        <v>37967000</v>
      </c>
      <c r="N107" s="7">
        <v>300000000</v>
      </c>
      <c r="O107" s="31">
        <v>0</v>
      </c>
    </row>
    <row r="108" spans="1:15" ht="36" x14ac:dyDescent="0.3">
      <c r="A108" s="3">
        <v>40041330</v>
      </c>
      <c r="B108" s="4" t="s">
        <v>214</v>
      </c>
      <c r="C108" s="5" t="s">
        <v>27</v>
      </c>
      <c r="D108" s="5" t="s">
        <v>73</v>
      </c>
      <c r="E108" s="5" t="s">
        <v>47</v>
      </c>
      <c r="F108" s="5" t="s">
        <v>16</v>
      </c>
      <c r="G108" s="6" t="s">
        <v>215</v>
      </c>
      <c r="H108" s="7" t="s">
        <v>216</v>
      </c>
      <c r="I108" s="8" t="s">
        <v>217</v>
      </c>
      <c r="J108" s="20">
        <v>201546</v>
      </c>
      <c r="K108" s="9">
        <v>0</v>
      </c>
      <c r="L108" s="9">
        <v>201546000</v>
      </c>
      <c r="M108" s="9">
        <v>0</v>
      </c>
      <c r="N108" s="7">
        <v>201546000</v>
      </c>
      <c r="O108" s="31">
        <v>0</v>
      </c>
    </row>
    <row r="109" spans="1:15" ht="36" x14ac:dyDescent="0.3">
      <c r="A109" s="3">
        <v>40041370</v>
      </c>
      <c r="B109" s="4" t="s">
        <v>218</v>
      </c>
      <c r="C109" s="5" t="s">
        <v>21</v>
      </c>
      <c r="D109" s="5" t="s">
        <v>22</v>
      </c>
      <c r="E109" s="5" t="s">
        <v>22</v>
      </c>
      <c r="F109" s="5" t="s">
        <v>16</v>
      </c>
      <c r="G109" s="6" t="s">
        <v>219</v>
      </c>
      <c r="H109" s="7" t="s">
        <v>220</v>
      </c>
      <c r="I109" s="8" t="s">
        <v>58</v>
      </c>
      <c r="J109" s="20">
        <v>356108</v>
      </c>
      <c r="K109" s="9">
        <v>0</v>
      </c>
      <c r="L109" s="9">
        <v>356108000</v>
      </c>
      <c r="M109" s="9">
        <v>0</v>
      </c>
      <c r="N109" s="7">
        <v>356108000</v>
      </c>
      <c r="O109" s="31">
        <v>0</v>
      </c>
    </row>
    <row r="110" spans="1:15" ht="36" x14ac:dyDescent="0.3">
      <c r="A110" s="3">
        <v>40040124</v>
      </c>
      <c r="B110" s="4" t="s">
        <v>221</v>
      </c>
      <c r="C110" s="5" t="s">
        <v>21</v>
      </c>
      <c r="D110" s="5" t="s">
        <v>22</v>
      </c>
      <c r="E110" s="5" t="s">
        <v>22</v>
      </c>
      <c r="F110" s="5" t="s">
        <v>16</v>
      </c>
      <c r="G110" s="6" t="s">
        <v>222</v>
      </c>
      <c r="H110" s="7" t="s">
        <v>223</v>
      </c>
      <c r="I110" s="8" t="s">
        <v>62</v>
      </c>
      <c r="J110" s="20">
        <v>191544</v>
      </c>
      <c r="K110" s="9">
        <v>0</v>
      </c>
      <c r="L110" s="9">
        <v>191544000</v>
      </c>
      <c r="M110" s="9">
        <v>0</v>
      </c>
      <c r="N110" s="7">
        <v>191544000</v>
      </c>
      <c r="O110" s="31">
        <v>0</v>
      </c>
    </row>
    <row r="111" spans="1:15" ht="36" x14ac:dyDescent="0.3">
      <c r="A111" s="3">
        <v>40041295</v>
      </c>
      <c r="B111" s="4" t="s">
        <v>224</v>
      </c>
      <c r="C111" s="5" t="s">
        <v>225</v>
      </c>
      <c r="D111" s="5" t="s">
        <v>22</v>
      </c>
      <c r="E111" s="5" t="s">
        <v>22</v>
      </c>
      <c r="F111" s="5" t="s">
        <v>139</v>
      </c>
      <c r="G111" s="6" t="s">
        <v>226</v>
      </c>
      <c r="H111" s="7" t="s">
        <v>227</v>
      </c>
      <c r="I111" s="8" t="s">
        <v>62</v>
      </c>
      <c r="J111" s="20">
        <v>379836</v>
      </c>
      <c r="K111" s="9">
        <v>0</v>
      </c>
      <c r="L111" s="9">
        <v>147714000</v>
      </c>
      <c r="M111" s="9">
        <v>132122000</v>
      </c>
      <c r="N111" s="7">
        <v>279836000</v>
      </c>
      <c r="O111" s="31">
        <f>Tabla23[[#This Row],[MONTO TOTAL FNDR M$ ]]*1000-N111</f>
        <v>100000000</v>
      </c>
    </row>
    <row r="112" spans="1:15" ht="48" x14ac:dyDescent="0.3">
      <c r="A112" s="3">
        <v>40041290</v>
      </c>
      <c r="B112" s="4" t="s">
        <v>228</v>
      </c>
      <c r="C112" s="5" t="s">
        <v>27</v>
      </c>
      <c r="D112" s="5" t="s">
        <v>22</v>
      </c>
      <c r="E112" s="5" t="s">
        <v>22</v>
      </c>
      <c r="F112" s="5" t="s">
        <v>139</v>
      </c>
      <c r="G112" s="6" t="s">
        <v>95</v>
      </c>
      <c r="H112" s="7" t="s">
        <v>96</v>
      </c>
      <c r="I112" s="8" t="s">
        <v>25</v>
      </c>
      <c r="J112" s="20">
        <v>171700</v>
      </c>
      <c r="K112" s="9">
        <v>0</v>
      </c>
      <c r="L112" s="9">
        <v>100158000</v>
      </c>
      <c r="M112" s="9">
        <v>0</v>
      </c>
      <c r="N112" s="7">
        <v>100158000</v>
      </c>
      <c r="O112" s="31">
        <f>Tabla23[[#This Row],[MONTO TOTAL FNDR M$ ]]*1000-N112</f>
        <v>71542000</v>
      </c>
    </row>
    <row r="113" spans="1:15" ht="36" x14ac:dyDescent="0.3">
      <c r="A113" s="3">
        <v>40041277</v>
      </c>
      <c r="B113" s="4" t="s">
        <v>229</v>
      </c>
      <c r="C113" s="5" t="s">
        <v>27</v>
      </c>
      <c r="D113" s="5" t="s">
        <v>73</v>
      </c>
      <c r="E113" s="5" t="s">
        <v>15</v>
      </c>
      <c r="F113" s="5" t="s">
        <v>16</v>
      </c>
      <c r="G113" s="6" t="s">
        <v>230</v>
      </c>
      <c r="H113" s="7" t="s">
        <v>231</v>
      </c>
      <c r="I113" s="8" t="s">
        <v>58</v>
      </c>
      <c r="J113" s="20">
        <v>296418</v>
      </c>
      <c r="K113" s="9">
        <v>0</v>
      </c>
      <c r="L113" s="9">
        <v>296418000</v>
      </c>
      <c r="M113" s="9">
        <v>0</v>
      </c>
      <c r="N113" s="7">
        <v>296418000</v>
      </c>
      <c r="O113" s="31">
        <v>0</v>
      </c>
    </row>
    <row r="114" spans="1:15" ht="48" x14ac:dyDescent="0.3">
      <c r="A114" s="3">
        <v>40041268</v>
      </c>
      <c r="B114" s="4" t="s">
        <v>232</v>
      </c>
      <c r="C114" s="5" t="s">
        <v>27</v>
      </c>
      <c r="D114" s="5" t="s">
        <v>22</v>
      </c>
      <c r="E114" s="5" t="s">
        <v>22</v>
      </c>
      <c r="F114" s="5" t="s">
        <v>139</v>
      </c>
      <c r="G114" s="6" t="s">
        <v>202</v>
      </c>
      <c r="H114" s="7" t="s">
        <v>203</v>
      </c>
      <c r="I114" s="8" t="s">
        <v>62</v>
      </c>
      <c r="J114" s="20">
        <v>380000</v>
      </c>
      <c r="K114" s="9">
        <v>0</v>
      </c>
      <c r="L114" s="9">
        <v>365000000</v>
      </c>
      <c r="M114" s="9">
        <v>0</v>
      </c>
      <c r="N114" s="7">
        <v>365000000</v>
      </c>
      <c r="O114" s="31">
        <f>Tabla23[[#This Row],[MONTO TOTAL FNDR M$ ]]*1000-N114</f>
        <v>15000000</v>
      </c>
    </row>
    <row r="115" spans="1:15" ht="36" x14ac:dyDescent="0.3">
      <c r="A115" s="3">
        <v>40039994</v>
      </c>
      <c r="B115" s="4" t="s">
        <v>233</v>
      </c>
      <c r="C115" s="5" t="s">
        <v>27</v>
      </c>
      <c r="D115" s="5" t="s">
        <v>22</v>
      </c>
      <c r="E115" s="5" t="s">
        <v>22</v>
      </c>
      <c r="F115" s="5" t="s">
        <v>16</v>
      </c>
      <c r="G115" s="6" t="s">
        <v>234</v>
      </c>
      <c r="H115" s="7" t="s">
        <v>235</v>
      </c>
      <c r="I115" s="8" t="s">
        <v>58</v>
      </c>
      <c r="J115" s="20">
        <v>96528</v>
      </c>
      <c r="K115" s="9">
        <v>0</v>
      </c>
      <c r="L115" s="9">
        <v>64500000</v>
      </c>
      <c r="M115" s="9">
        <v>32028000</v>
      </c>
      <c r="N115" s="7">
        <v>96528000</v>
      </c>
      <c r="O115" s="31">
        <v>0</v>
      </c>
    </row>
    <row r="116" spans="1:15" ht="36" x14ac:dyDescent="0.3">
      <c r="A116" s="3">
        <v>40041337</v>
      </c>
      <c r="B116" s="4" t="s">
        <v>236</v>
      </c>
      <c r="C116" s="5" t="s">
        <v>27</v>
      </c>
      <c r="D116" s="5" t="s">
        <v>22</v>
      </c>
      <c r="E116" s="5" t="s">
        <v>22</v>
      </c>
      <c r="F116" s="5" t="s">
        <v>16</v>
      </c>
      <c r="G116" s="6" t="s">
        <v>237</v>
      </c>
      <c r="H116" s="7" t="s">
        <v>238</v>
      </c>
      <c r="I116" s="8" t="s">
        <v>58</v>
      </c>
      <c r="J116" s="20">
        <v>283825</v>
      </c>
      <c r="K116" s="9">
        <v>0</v>
      </c>
      <c r="L116" s="9">
        <v>283825000</v>
      </c>
      <c r="M116" s="9">
        <v>0</v>
      </c>
      <c r="N116" s="7">
        <v>283825000</v>
      </c>
      <c r="O116" s="31">
        <v>0</v>
      </c>
    </row>
    <row r="117" spans="1:15" ht="36" x14ac:dyDescent="0.3">
      <c r="A117" s="3">
        <v>40039710</v>
      </c>
      <c r="B117" s="4" t="s">
        <v>239</v>
      </c>
      <c r="C117" s="5" t="s">
        <v>27</v>
      </c>
      <c r="D117" s="5" t="s">
        <v>22</v>
      </c>
      <c r="E117" s="5" t="s">
        <v>22</v>
      </c>
      <c r="F117" s="5" t="s">
        <v>16</v>
      </c>
      <c r="G117" s="6" t="s">
        <v>90</v>
      </c>
      <c r="H117" s="7" t="s">
        <v>91</v>
      </c>
      <c r="I117" s="8" t="s">
        <v>25</v>
      </c>
      <c r="J117" s="20">
        <v>126600</v>
      </c>
      <c r="K117" s="9">
        <v>0</v>
      </c>
      <c r="L117" s="9">
        <v>120000000</v>
      </c>
      <c r="M117" s="9">
        <v>6600000</v>
      </c>
      <c r="N117" s="7">
        <v>126600000</v>
      </c>
      <c r="O117" s="31">
        <v>0</v>
      </c>
    </row>
    <row r="118" spans="1:15" ht="36" x14ac:dyDescent="0.3">
      <c r="A118" s="3">
        <v>40041341</v>
      </c>
      <c r="B118" s="4" t="s">
        <v>240</v>
      </c>
      <c r="C118" s="5" t="s">
        <v>21</v>
      </c>
      <c r="D118" s="5" t="s">
        <v>22</v>
      </c>
      <c r="E118" s="5" t="s">
        <v>22</v>
      </c>
      <c r="F118" s="5" t="s">
        <v>16</v>
      </c>
      <c r="G118" s="6" t="s">
        <v>241</v>
      </c>
      <c r="H118" s="7" t="s">
        <v>242</v>
      </c>
      <c r="I118" s="8" t="s">
        <v>217</v>
      </c>
      <c r="J118" s="20">
        <v>136600</v>
      </c>
      <c r="K118" s="9">
        <v>0</v>
      </c>
      <c r="L118" s="9">
        <v>34150000</v>
      </c>
      <c r="M118" s="9">
        <v>102450000</v>
      </c>
      <c r="N118" s="7">
        <v>136600000</v>
      </c>
      <c r="O118" s="31">
        <v>0</v>
      </c>
    </row>
    <row r="119" spans="1:15" ht="36" x14ac:dyDescent="0.3">
      <c r="A119" s="3">
        <v>40041355</v>
      </c>
      <c r="B119" s="4" t="s">
        <v>243</v>
      </c>
      <c r="C119" s="5" t="s">
        <v>21</v>
      </c>
      <c r="D119" s="5" t="s">
        <v>22</v>
      </c>
      <c r="E119" s="5" t="s">
        <v>22</v>
      </c>
      <c r="F119" s="5" t="s">
        <v>16</v>
      </c>
      <c r="G119" s="6" t="s">
        <v>244</v>
      </c>
      <c r="H119" s="7" t="s">
        <v>245</v>
      </c>
      <c r="I119" s="8" t="s">
        <v>58</v>
      </c>
      <c r="J119" s="20">
        <v>36700</v>
      </c>
      <c r="K119" s="9">
        <v>0</v>
      </c>
      <c r="L119" s="9">
        <v>36700000</v>
      </c>
      <c r="M119" s="9">
        <v>0</v>
      </c>
      <c r="N119" s="7">
        <v>36700000</v>
      </c>
      <c r="O119" s="31">
        <v>0</v>
      </c>
    </row>
    <row r="120" spans="1:15" ht="24" x14ac:dyDescent="0.3">
      <c r="A120" s="3">
        <v>40040923</v>
      </c>
      <c r="B120" s="4" t="s">
        <v>246</v>
      </c>
      <c r="C120" s="5" t="s">
        <v>27</v>
      </c>
      <c r="D120" s="5" t="s">
        <v>22</v>
      </c>
      <c r="E120" s="5" t="s">
        <v>22</v>
      </c>
      <c r="F120" s="5" t="s">
        <v>16</v>
      </c>
      <c r="G120" s="6" t="s">
        <v>247</v>
      </c>
      <c r="H120" s="7" t="s">
        <v>248</v>
      </c>
      <c r="I120" s="8" t="s">
        <v>58</v>
      </c>
      <c r="J120" s="20">
        <v>161522</v>
      </c>
      <c r="K120" s="9">
        <v>0</v>
      </c>
      <c r="L120" s="9">
        <v>161522000</v>
      </c>
      <c r="M120" s="9">
        <v>0</v>
      </c>
      <c r="N120" s="7">
        <v>161522000</v>
      </c>
      <c r="O120" s="31">
        <v>0</v>
      </c>
    </row>
    <row r="121" spans="1:15" ht="36" x14ac:dyDescent="0.3">
      <c r="A121" s="3">
        <v>40041377</v>
      </c>
      <c r="B121" s="4" t="s">
        <v>249</v>
      </c>
      <c r="C121" s="5" t="s">
        <v>27</v>
      </c>
      <c r="D121" s="5" t="s">
        <v>22</v>
      </c>
      <c r="E121" s="5" t="s">
        <v>22</v>
      </c>
      <c r="F121" s="5" t="s">
        <v>139</v>
      </c>
      <c r="G121" s="6" t="s">
        <v>121</v>
      </c>
      <c r="H121" s="7" t="s">
        <v>122</v>
      </c>
      <c r="I121" s="8" t="s">
        <v>25</v>
      </c>
      <c r="J121" s="20">
        <v>882797</v>
      </c>
      <c r="K121" s="9">
        <v>0</v>
      </c>
      <c r="L121" s="9">
        <v>380000000</v>
      </c>
      <c r="M121" s="9">
        <v>0</v>
      </c>
      <c r="N121" s="7">
        <v>380000000</v>
      </c>
      <c r="O121" s="31">
        <f>Tabla23[[#This Row],[MONTO TOTAL FNDR M$ ]]*1000-N121</f>
        <v>502797000</v>
      </c>
    </row>
    <row r="122" spans="1:15" ht="36" x14ac:dyDescent="0.3">
      <c r="A122" s="3">
        <v>40040004</v>
      </c>
      <c r="B122" s="4" t="s">
        <v>250</v>
      </c>
      <c r="C122" s="5" t="s">
        <v>138</v>
      </c>
      <c r="D122" s="5" t="s">
        <v>22</v>
      </c>
      <c r="E122" s="5" t="s">
        <v>22</v>
      </c>
      <c r="F122" s="5" t="s">
        <v>16</v>
      </c>
      <c r="G122" s="6" t="s">
        <v>251</v>
      </c>
      <c r="H122" s="7" t="s">
        <v>252</v>
      </c>
      <c r="I122" s="8" t="s">
        <v>58</v>
      </c>
      <c r="J122" s="20">
        <v>300000</v>
      </c>
      <c r="K122" s="9">
        <v>0</v>
      </c>
      <c r="L122" s="9">
        <v>300000000</v>
      </c>
      <c r="M122" s="9">
        <v>0</v>
      </c>
      <c r="N122" s="7">
        <v>300000000</v>
      </c>
      <c r="O122" s="31">
        <v>0</v>
      </c>
    </row>
    <row r="123" spans="1:15" ht="36" x14ac:dyDescent="0.3">
      <c r="A123" s="3">
        <v>40002543</v>
      </c>
      <c r="B123" s="4" t="s">
        <v>253</v>
      </c>
      <c r="C123" s="5" t="s">
        <v>27</v>
      </c>
      <c r="D123" s="5" t="s">
        <v>47</v>
      </c>
      <c r="E123" s="5" t="s">
        <v>47</v>
      </c>
      <c r="F123" s="5" t="s">
        <v>16</v>
      </c>
      <c r="G123" s="6" t="s">
        <v>17</v>
      </c>
      <c r="H123" s="7" t="s">
        <v>18</v>
      </c>
      <c r="I123" s="8" t="s">
        <v>19</v>
      </c>
      <c r="J123" s="20">
        <v>643153</v>
      </c>
      <c r="K123" s="9">
        <v>0</v>
      </c>
      <c r="L123" s="9">
        <v>643153000</v>
      </c>
      <c r="M123" s="9">
        <v>0</v>
      </c>
      <c r="N123" s="7">
        <v>643153000</v>
      </c>
      <c r="O123" s="31">
        <v>0</v>
      </c>
    </row>
    <row r="124" spans="1:15" ht="36" x14ac:dyDescent="0.3">
      <c r="A124" s="3">
        <v>40025697</v>
      </c>
      <c r="B124" s="4" t="s">
        <v>254</v>
      </c>
      <c r="C124" s="5" t="s">
        <v>27</v>
      </c>
      <c r="D124" s="5" t="s">
        <v>255</v>
      </c>
      <c r="E124" s="5" t="s">
        <v>15</v>
      </c>
      <c r="F124" s="5" t="s">
        <v>16</v>
      </c>
      <c r="G124" s="6" t="s">
        <v>17</v>
      </c>
      <c r="H124" s="7" t="s">
        <v>18</v>
      </c>
      <c r="I124" s="8" t="s">
        <v>19</v>
      </c>
      <c r="J124" s="20">
        <v>137471</v>
      </c>
      <c r="K124" s="9">
        <v>0</v>
      </c>
      <c r="L124" s="9">
        <v>137471000</v>
      </c>
      <c r="M124" s="9">
        <v>0</v>
      </c>
      <c r="N124" s="7">
        <v>137471000</v>
      </c>
      <c r="O124" s="31">
        <v>0</v>
      </c>
    </row>
    <row r="125" spans="1:15" ht="36" x14ac:dyDescent="0.3">
      <c r="A125" s="3">
        <v>40038425</v>
      </c>
      <c r="B125" s="4" t="s">
        <v>256</v>
      </c>
      <c r="C125" s="5" t="s">
        <v>78</v>
      </c>
      <c r="D125" s="5" t="s">
        <v>22</v>
      </c>
      <c r="E125" s="5" t="s">
        <v>22</v>
      </c>
      <c r="F125" s="5" t="s">
        <v>16</v>
      </c>
      <c r="G125" s="6" t="s">
        <v>154</v>
      </c>
      <c r="H125" s="7" t="s">
        <v>155</v>
      </c>
      <c r="I125" s="8" t="s">
        <v>58</v>
      </c>
      <c r="J125" s="20">
        <v>250000</v>
      </c>
      <c r="K125" s="9">
        <v>0</v>
      </c>
      <c r="L125" s="9">
        <v>250000000</v>
      </c>
      <c r="M125" s="9">
        <v>0</v>
      </c>
      <c r="N125" s="7">
        <v>250000000</v>
      </c>
      <c r="O125" s="31">
        <v>0</v>
      </c>
    </row>
    <row r="126" spans="1:15" ht="36" x14ac:dyDescent="0.3">
      <c r="A126" s="3">
        <v>40041850</v>
      </c>
      <c r="B126" s="4" t="s">
        <v>257</v>
      </c>
      <c r="C126" s="5" t="s">
        <v>27</v>
      </c>
      <c r="D126" s="5" t="s">
        <v>258</v>
      </c>
      <c r="E126" s="5" t="s">
        <v>52</v>
      </c>
      <c r="F126" s="5" t="s">
        <v>16</v>
      </c>
      <c r="G126" s="6" t="s">
        <v>17</v>
      </c>
      <c r="H126" s="7" t="s">
        <v>18</v>
      </c>
      <c r="I126" s="8" t="s">
        <v>19</v>
      </c>
      <c r="J126" s="20">
        <v>251000</v>
      </c>
      <c r="K126" s="9">
        <v>0</v>
      </c>
      <c r="L126" s="9">
        <v>251000000</v>
      </c>
      <c r="M126" s="9">
        <v>0</v>
      </c>
      <c r="N126" s="7">
        <v>251000000</v>
      </c>
      <c r="O126" s="31">
        <v>0</v>
      </c>
    </row>
    <row r="127" spans="1:15" ht="36" x14ac:dyDescent="0.3">
      <c r="A127" s="3">
        <v>40043884</v>
      </c>
      <c r="B127" s="4" t="s">
        <v>259</v>
      </c>
      <c r="C127" s="5" t="s">
        <v>27</v>
      </c>
      <c r="D127" s="5" t="s">
        <v>49</v>
      </c>
      <c r="E127" s="5" t="s">
        <v>15</v>
      </c>
      <c r="F127" s="5" t="s">
        <v>16</v>
      </c>
      <c r="G127" s="6" t="s">
        <v>260</v>
      </c>
      <c r="H127" s="7" t="s">
        <v>261</v>
      </c>
      <c r="I127" s="8" t="s">
        <v>217</v>
      </c>
      <c r="J127" s="20">
        <v>274449</v>
      </c>
      <c r="K127" s="9">
        <v>0</v>
      </c>
      <c r="L127" s="9">
        <v>274449000</v>
      </c>
      <c r="M127" s="9">
        <v>0</v>
      </c>
      <c r="N127" s="7">
        <v>274449000</v>
      </c>
      <c r="O127" s="31">
        <v>0</v>
      </c>
    </row>
    <row r="128" spans="1:15" ht="36" x14ac:dyDescent="0.3">
      <c r="A128" s="3">
        <v>40044347</v>
      </c>
      <c r="B128" s="4" t="s">
        <v>262</v>
      </c>
      <c r="C128" s="5" t="s">
        <v>27</v>
      </c>
      <c r="D128" s="5" t="s">
        <v>73</v>
      </c>
      <c r="E128" s="5" t="s">
        <v>15</v>
      </c>
      <c r="F128" s="5" t="s">
        <v>16</v>
      </c>
      <c r="G128" s="6" t="s">
        <v>95</v>
      </c>
      <c r="H128" s="7" t="s">
        <v>96</v>
      </c>
      <c r="I128" s="8" t="s">
        <v>25</v>
      </c>
      <c r="J128" s="20">
        <v>208000</v>
      </c>
      <c r="K128" s="9">
        <v>0</v>
      </c>
      <c r="L128" s="9">
        <v>208000000</v>
      </c>
      <c r="M128" s="9">
        <v>0</v>
      </c>
      <c r="N128" s="7">
        <v>208000000</v>
      </c>
      <c r="O128" s="31">
        <v>0</v>
      </c>
    </row>
    <row r="129" spans="1:15" ht="36" x14ac:dyDescent="0.3">
      <c r="A129" s="3">
        <v>40043870</v>
      </c>
      <c r="B129" s="4" t="s">
        <v>263</v>
      </c>
      <c r="C129" s="5" t="s">
        <v>27</v>
      </c>
      <c r="D129" s="5" t="s">
        <v>255</v>
      </c>
      <c r="E129" s="5" t="s">
        <v>15</v>
      </c>
      <c r="F129" s="5" t="s">
        <v>16</v>
      </c>
      <c r="G129" s="6" t="s">
        <v>17</v>
      </c>
      <c r="H129" s="7" t="s">
        <v>18</v>
      </c>
      <c r="I129" s="8" t="s">
        <v>19</v>
      </c>
      <c r="J129" s="20">
        <v>543332</v>
      </c>
      <c r="K129" s="9">
        <v>0</v>
      </c>
      <c r="L129" s="9">
        <v>543332000</v>
      </c>
      <c r="M129" s="9">
        <v>0</v>
      </c>
      <c r="N129" s="7">
        <v>543332000</v>
      </c>
      <c r="O129" s="31">
        <v>0</v>
      </c>
    </row>
    <row r="130" spans="1:15" ht="36" x14ac:dyDescent="0.3">
      <c r="A130" s="3">
        <v>40025698</v>
      </c>
      <c r="B130" s="4" t="s">
        <v>264</v>
      </c>
      <c r="C130" s="5" t="s">
        <v>27</v>
      </c>
      <c r="D130" s="5" t="s">
        <v>255</v>
      </c>
      <c r="E130" s="5" t="s">
        <v>15</v>
      </c>
      <c r="F130" s="5" t="s">
        <v>16</v>
      </c>
      <c r="G130" s="6" t="s">
        <v>17</v>
      </c>
      <c r="H130" s="7" t="s">
        <v>18</v>
      </c>
      <c r="I130" s="8" t="s">
        <v>19</v>
      </c>
      <c r="J130" s="20">
        <v>84217</v>
      </c>
      <c r="K130" s="9">
        <v>0</v>
      </c>
      <c r="L130" s="9">
        <v>84217000</v>
      </c>
      <c r="M130" s="9">
        <v>0</v>
      </c>
      <c r="N130" s="7">
        <v>84217000</v>
      </c>
      <c r="O130" s="31">
        <v>0</v>
      </c>
    </row>
    <row r="131" spans="1:15" ht="36" x14ac:dyDescent="0.3">
      <c r="A131" s="3">
        <v>40043134</v>
      </c>
      <c r="B131" s="4" t="s">
        <v>265</v>
      </c>
      <c r="C131" s="5" t="s">
        <v>13</v>
      </c>
      <c r="D131" s="5" t="s">
        <v>49</v>
      </c>
      <c r="E131" s="5" t="s">
        <v>15</v>
      </c>
      <c r="F131" s="5" t="s">
        <v>16</v>
      </c>
      <c r="G131" s="6" t="s">
        <v>17</v>
      </c>
      <c r="H131" s="7" t="s">
        <v>18</v>
      </c>
      <c r="I131" s="8" t="s">
        <v>19</v>
      </c>
      <c r="J131" s="20">
        <v>75439</v>
      </c>
      <c r="K131" s="9">
        <v>0</v>
      </c>
      <c r="L131" s="9">
        <v>75439000</v>
      </c>
      <c r="M131" s="9">
        <v>0</v>
      </c>
      <c r="N131" s="7">
        <v>75439000</v>
      </c>
      <c r="O131" s="31">
        <v>0</v>
      </c>
    </row>
    <row r="132" spans="1:15" ht="36" x14ac:dyDescent="0.3">
      <c r="A132" s="3">
        <v>40039255</v>
      </c>
      <c r="B132" s="4" t="s">
        <v>266</v>
      </c>
      <c r="C132" s="5" t="s">
        <v>13</v>
      </c>
      <c r="D132" s="5" t="s">
        <v>267</v>
      </c>
      <c r="E132" s="5" t="s">
        <v>47</v>
      </c>
      <c r="F132" s="5" t="s">
        <v>16</v>
      </c>
      <c r="G132" s="6" t="s">
        <v>17</v>
      </c>
      <c r="H132" s="7" t="s">
        <v>18</v>
      </c>
      <c r="I132" s="8" t="s">
        <v>19</v>
      </c>
      <c r="J132" s="20">
        <v>333593</v>
      </c>
      <c r="K132" s="9">
        <v>0</v>
      </c>
      <c r="L132" s="9">
        <v>333593000</v>
      </c>
      <c r="M132" s="9">
        <v>0</v>
      </c>
      <c r="N132" s="7">
        <v>333593000</v>
      </c>
      <c r="O132" s="31">
        <v>0</v>
      </c>
    </row>
    <row r="133" spans="1:15" ht="36" x14ac:dyDescent="0.3">
      <c r="A133" s="3">
        <v>40041405</v>
      </c>
      <c r="B133" s="4" t="s">
        <v>268</v>
      </c>
      <c r="C133" s="5" t="s">
        <v>64</v>
      </c>
      <c r="D133" s="5" t="s">
        <v>22</v>
      </c>
      <c r="E133" s="5" t="s">
        <v>22</v>
      </c>
      <c r="F133" s="5" t="s">
        <v>16</v>
      </c>
      <c r="G133" s="6" t="s">
        <v>95</v>
      </c>
      <c r="H133" s="7" t="s">
        <v>96</v>
      </c>
      <c r="I133" s="8" t="s">
        <v>25</v>
      </c>
      <c r="J133" s="20">
        <v>339960</v>
      </c>
      <c r="K133" s="9">
        <v>0</v>
      </c>
      <c r="L133" s="9">
        <v>339960000</v>
      </c>
      <c r="M133" s="9">
        <v>0</v>
      </c>
      <c r="N133" s="7">
        <v>339960000</v>
      </c>
      <c r="O133" s="31">
        <v>0</v>
      </c>
    </row>
    <row r="134" spans="1:15" ht="36" x14ac:dyDescent="0.3">
      <c r="A134" s="3">
        <v>40043158</v>
      </c>
      <c r="B134" s="4" t="s">
        <v>269</v>
      </c>
      <c r="C134" s="5" t="s">
        <v>13</v>
      </c>
      <c r="D134" s="5" t="s">
        <v>270</v>
      </c>
      <c r="E134" s="5" t="s">
        <v>15</v>
      </c>
      <c r="F134" s="5" t="s">
        <v>16</v>
      </c>
      <c r="G134" s="6" t="s">
        <v>17</v>
      </c>
      <c r="H134" s="7" t="s">
        <v>18</v>
      </c>
      <c r="I134" s="8" t="s">
        <v>19</v>
      </c>
      <c r="J134" s="20">
        <v>92382</v>
      </c>
      <c r="K134" s="9">
        <v>0</v>
      </c>
      <c r="L134" s="9">
        <v>92382000</v>
      </c>
      <c r="M134" s="9">
        <v>0</v>
      </c>
      <c r="N134" s="7">
        <v>92382000</v>
      </c>
      <c r="O134" s="31">
        <v>0</v>
      </c>
    </row>
    <row r="135" spans="1:15" ht="36" x14ac:dyDescent="0.3">
      <c r="A135" s="3">
        <v>40045471</v>
      </c>
      <c r="B135" s="4" t="s">
        <v>271</v>
      </c>
      <c r="C135" s="5" t="s">
        <v>13</v>
      </c>
      <c r="D135" s="5" t="s">
        <v>149</v>
      </c>
      <c r="E135" s="5" t="s">
        <v>52</v>
      </c>
      <c r="F135" s="5" t="s">
        <v>16</v>
      </c>
      <c r="G135" s="6" t="s">
        <v>17</v>
      </c>
      <c r="H135" s="7" t="s">
        <v>18</v>
      </c>
      <c r="I135" s="8" t="s">
        <v>19</v>
      </c>
      <c r="J135" s="20">
        <v>215441</v>
      </c>
      <c r="K135" s="9">
        <v>0</v>
      </c>
      <c r="L135" s="9">
        <v>215441000</v>
      </c>
      <c r="M135" s="9">
        <v>0</v>
      </c>
      <c r="N135" s="7">
        <v>215441000</v>
      </c>
      <c r="O135" s="31">
        <v>0</v>
      </c>
    </row>
    <row r="136" spans="1:15" ht="36" x14ac:dyDescent="0.3">
      <c r="A136" s="3">
        <v>40041608</v>
      </c>
      <c r="B136" s="4" t="s">
        <v>272</v>
      </c>
      <c r="C136" s="5" t="s">
        <v>27</v>
      </c>
      <c r="D136" s="5" t="s">
        <v>51</v>
      </c>
      <c r="E136" s="5" t="s">
        <v>52</v>
      </c>
      <c r="F136" s="5" t="s">
        <v>16</v>
      </c>
      <c r="G136" s="6" t="s">
        <v>17</v>
      </c>
      <c r="H136" s="7" t="s">
        <v>18</v>
      </c>
      <c r="I136" s="8" t="s">
        <v>19</v>
      </c>
      <c r="J136" s="20">
        <v>247245</v>
      </c>
      <c r="K136" s="9">
        <v>0</v>
      </c>
      <c r="L136" s="9">
        <v>247245000</v>
      </c>
      <c r="M136" s="9">
        <v>0</v>
      </c>
      <c r="N136" s="7">
        <v>247245000</v>
      </c>
      <c r="O136" s="31">
        <v>0</v>
      </c>
    </row>
    <row r="137" spans="1:15" ht="36" x14ac:dyDescent="0.3">
      <c r="A137" s="3">
        <v>40042221</v>
      </c>
      <c r="B137" s="4" t="s">
        <v>273</v>
      </c>
      <c r="C137" s="5" t="s">
        <v>27</v>
      </c>
      <c r="D137" s="5" t="s">
        <v>255</v>
      </c>
      <c r="E137" s="5" t="s">
        <v>15</v>
      </c>
      <c r="F137" s="5" t="s">
        <v>16</v>
      </c>
      <c r="G137" s="6" t="s">
        <v>17</v>
      </c>
      <c r="H137" s="7" t="s">
        <v>18</v>
      </c>
      <c r="I137" s="8" t="s">
        <v>19</v>
      </c>
      <c r="J137" s="20">
        <v>245563</v>
      </c>
      <c r="K137" s="9">
        <v>0</v>
      </c>
      <c r="L137" s="9">
        <v>245563000</v>
      </c>
      <c r="M137" s="9">
        <v>0</v>
      </c>
      <c r="N137" s="7">
        <v>245563000</v>
      </c>
      <c r="O137" s="31">
        <v>0</v>
      </c>
    </row>
    <row r="138" spans="1:15" ht="36" x14ac:dyDescent="0.3">
      <c r="A138" s="3">
        <v>40042087</v>
      </c>
      <c r="B138" s="4" t="s">
        <v>274</v>
      </c>
      <c r="C138" s="5" t="s">
        <v>13</v>
      </c>
      <c r="D138" s="5" t="s">
        <v>49</v>
      </c>
      <c r="E138" s="5" t="s">
        <v>15</v>
      </c>
      <c r="F138" s="5" t="s">
        <v>16</v>
      </c>
      <c r="G138" s="6" t="s">
        <v>17</v>
      </c>
      <c r="H138" s="7" t="s">
        <v>18</v>
      </c>
      <c r="I138" s="8" t="s">
        <v>19</v>
      </c>
      <c r="J138" s="20">
        <v>376558</v>
      </c>
      <c r="K138" s="9">
        <v>0</v>
      </c>
      <c r="L138" s="9">
        <v>376558000</v>
      </c>
      <c r="M138" s="9">
        <v>0</v>
      </c>
      <c r="N138" s="7">
        <v>376558000</v>
      </c>
      <c r="O138" s="31">
        <v>0</v>
      </c>
    </row>
    <row r="139" spans="1:15" ht="48" x14ac:dyDescent="0.3">
      <c r="A139" s="3">
        <v>40045846</v>
      </c>
      <c r="B139" s="4" t="s">
        <v>275</v>
      </c>
      <c r="C139" s="5" t="s">
        <v>21</v>
      </c>
      <c r="D139" s="5" t="s">
        <v>22</v>
      </c>
      <c r="E139" s="5" t="s">
        <v>22</v>
      </c>
      <c r="F139" s="5" t="s">
        <v>139</v>
      </c>
      <c r="G139" s="6" t="s">
        <v>276</v>
      </c>
      <c r="H139" s="7" t="s">
        <v>277</v>
      </c>
      <c r="I139" s="8" t="s">
        <v>58</v>
      </c>
      <c r="J139" s="20">
        <v>280000</v>
      </c>
      <c r="K139" s="9">
        <v>0</v>
      </c>
      <c r="L139" s="9">
        <v>84000000</v>
      </c>
      <c r="M139" s="9">
        <v>146000000</v>
      </c>
      <c r="N139" s="7">
        <v>230000000</v>
      </c>
      <c r="O139" s="31">
        <f>Tabla23[[#This Row],[MONTO TOTAL FNDR M$ ]]*1000-N139</f>
        <v>50000000</v>
      </c>
    </row>
    <row r="140" spans="1:15" ht="36" x14ac:dyDescent="0.3">
      <c r="A140" s="3">
        <v>40045877</v>
      </c>
      <c r="B140" s="4" t="s">
        <v>278</v>
      </c>
      <c r="C140" s="5" t="s">
        <v>27</v>
      </c>
      <c r="D140" s="5" t="s">
        <v>22</v>
      </c>
      <c r="E140" s="5" t="s">
        <v>22</v>
      </c>
      <c r="F140" s="5" t="s">
        <v>139</v>
      </c>
      <c r="G140" s="6" t="s">
        <v>279</v>
      </c>
      <c r="H140" s="7" t="s">
        <v>280</v>
      </c>
      <c r="I140" s="8" t="s">
        <v>58</v>
      </c>
      <c r="J140" s="20">
        <v>379598</v>
      </c>
      <c r="K140" s="9">
        <v>0</v>
      </c>
      <c r="L140" s="9">
        <v>113900000</v>
      </c>
      <c r="M140" s="9">
        <v>132849000</v>
      </c>
      <c r="N140" s="7">
        <v>246749000</v>
      </c>
      <c r="O140" s="31">
        <f>Tabla23[[#This Row],[MONTO TOTAL FNDR M$ ]]*1000-N140</f>
        <v>132849000</v>
      </c>
    </row>
    <row r="141" spans="1:15" ht="36" x14ac:dyDescent="0.3">
      <c r="A141" s="3">
        <v>40045999</v>
      </c>
      <c r="B141" s="4" t="s">
        <v>281</v>
      </c>
      <c r="C141" s="5" t="s">
        <v>27</v>
      </c>
      <c r="D141" s="5" t="s">
        <v>73</v>
      </c>
      <c r="E141" s="5" t="s">
        <v>47</v>
      </c>
      <c r="F141" s="5" t="s">
        <v>139</v>
      </c>
      <c r="G141" s="6" t="s">
        <v>282</v>
      </c>
      <c r="H141" s="7" t="s">
        <v>283</v>
      </c>
      <c r="I141" s="8" t="s">
        <v>62</v>
      </c>
      <c r="J141" s="20">
        <v>380000</v>
      </c>
      <c r="K141" s="9">
        <v>0</v>
      </c>
      <c r="L141" s="9">
        <v>114000000</v>
      </c>
      <c r="M141" s="9">
        <v>166000000</v>
      </c>
      <c r="N141" s="7">
        <v>280000000</v>
      </c>
      <c r="O141" s="31">
        <f>Tabla23[[#This Row],[MONTO TOTAL FNDR M$ ]]*1000-N141</f>
        <v>100000000</v>
      </c>
    </row>
    <row r="142" spans="1:15" ht="36" x14ac:dyDescent="0.3">
      <c r="A142" s="3">
        <v>40046009</v>
      </c>
      <c r="B142" s="4" t="s">
        <v>284</v>
      </c>
      <c r="C142" s="5" t="s">
        <v>27</v>
      </c>
      <c r="D142" s="5" t="s">
        <v>22</v>
      </c>
      <c r="E142" s="5" t="s">
        <v>22</v>
      </c>
      <c r="F142" s="5" t="s">
        <v>139</v>
      </c>
      <c r="G142" s="6" t="s">
        <v>285</v>
      </c>
      <c r="H142" s="7" t="s">
        <v>286</v>
      </c>
      <c r="I142" s="8" t="s">
        <v>58</v>
      </c>
      <c r="J142" s="20">
        <v>351426</v>
      </c>
      <c r="K142" s="9">
        <v>0</v>
      </c>
      <c r="L142" s="9">
        <v>105500000</v>
      </c>
      <c r="M142" s="9">
        <v>179929000</v>
      </c>
      <c r="N142" s="7">
        <v>285429000</v>
      </c>
      <c r="O142" s="31">
        <f>Tabla23[[#This Row],[MONTO TOTAL FNDR M$ ]]*1000-N142</f>
        <v>65997000</v>
      </c>
    </row>
    <row r="143" spans="1:15" ht="36" x14ac:dyDescent="0.3">
      <c r="A143" s="3">
        <v>40044652</v>
      </c>
      <c r="B143" s="4" t="s">
        <v>287</v>
      </c>
      <c r="C143" s="5" t="s">
        <v>21</v>
      </c>
      <c r="D143" s="5" t="s">
        <v>22</v>
      </c>
      <c r="E143" s="5" t="s">
        <v>22</v>
      </c>
      <c r="F143" s="5" t="s">
        <v>16</v>
      </c>
      <c r="G143" s="6" t="s">
        <v>288</v>
      </c>
      <c r="H143" s="7" t="s">
        <v>289</v>
      </c>
      <c r="I143" s="8" t="s">
        <v>58</v>
      </c>
      <c r="J143" s="20">
        <v>379870</v>
      </c>
      <c r="K143" s="9">
        <v>0</v>
      </c>
      <c r="L143" s="9">
        <v>379870000</v>
      </c>
      <c r="M143" s="9">
        <v>0</v>
      </c>
      <c r="N143" s="7">
        <v>379870000</v>
      </c>
      <c r="O143" s="31">
        <v>0</v>
      </c>
    </row>
    <row r="144" spans="1:15" ht="36" x14ac:dyDescent="0.3">
      <c r="A144" s="3">
        <v>40046119</v>
      </c>
      <c r="B144" s="4" t="s">
        <v>290</v>
      </c>
      <c r="C144" s="5" t="s">
        <v>21</v>
      </c>
      <c r="D144" s="5" t="s">
        <v>22</v>
      </c>
      <c r="E144" s="5" t="s">
        <v>22</v>
      </c>
      <c r="F144" s="5" t="s">
        <v>16</v>
      </c>
      <c r="G144" s="6" t="s">
        <v>291</v>
      </c>
      <c r="H144" s="7" t="s">
        <v>292</v>
      </c>
      <c r="I144" s="8" t="s">
        <v>62</v>
      </c>
      <c r="J144" s="20">
        <v>197780</v>
      </c>
      <c r="K144" s="9">
        <v>0</v>
      </c>
      <c r="L144" s="9">
        <v>59400000</v>
      </c>
      <c r="M144" s="9">
        <v>138380000</v>
      </c>
      <c r="N144" s="7">
        <v>197780000</v>
      </c>
      <c r="O144" s="31">
        <v>0</v>
      </c>
    </row>
    <row r="145" spans="1:15" ht="36" x14ac:dyDescent="0.3">
      <c r="A145" s="3">
        <v>40046160</v>
      </c>
      <c r="B145" s="4" t="s">
        <v>293</v>
      </c>
      <c r="C145" s="5" t="s">
        <v>27</v>
      </c>
      <c r="D145" s="5" t="s">
        <v>22</v>
      </c>
      <c r="E145" s="5" t="s">
        <v>22</v>
      </c>
      <c r="F145" s="5" t="s">
        <v>139</v>
      </c>
      <c r="G145" s="6" t="s">
        <v>294</v>
      </c>
      <c r="H145" s="7" t="s">
        <v>295</v>
      </c>
      <c r="I145" s="8" t="s">
        <v>58</v>
      </c>
      <c r="J145" s="20">
        <v>328500</v>
      </c>
      <c r="K145" s="9">
        <v>0</v>
      </c>
      <c r="L145" s="9">
        <v>75000000</v>
      </c>
      <c r="M145" s="9">
        <v>175000000</v>
      </c>
      <c r="N145" s="7">
        <v>250000000</v>
      </c>
      <c r="O145" s="31">
        <f>Tabla23[[#This Row],[MONTO TOTAL FNDR M$ ]]*1000-N145</f>
        <v>78500000</v>
      </c>
    </row>
    <row r="146" spans="1:15" ht="24" x14ac:dyDescent="0.3">
      <c r="A146" s="3">
        <v>40046123</v>
      </c>
      <c r="B146" s="4" t="s">
        <v>296</v>
      </c>
      <c r="C146" s="5" t="s">
        <v>27</v>
      </c>
      <c r="D146" s="5" t="s">
        <v>22</v>
      </c>
      <c r="E146" s="5" t="s">
        <v>22</v>
      </c>
      <c r="F146" s="5" t="s">
        <v>139</v>
      </c>
      <c r="G146" s="6" t="s">
        <v>297</v>
      </c>
      <c r="H146" s="7" t="s">
        <v>298</v>
      </c>
      <c r="I146" s="8" t="s">
        <v>58</v>
      </c>
      <c r="J146" s="20">
        <v>380000</v>
      </c>
      <c r="K146" s="9">
        <v>0</v>
      </c>
      <c r="L146" s="9">
        <v>114000000</v>
      </c>
      <c r="M146" s="9">
        <v>166000000</v>
      </c>
      <c r="N146" s="7">
        <v>280000000</v>
      </c>
      <c r="O146" s="31">
        <f>Tabla23[[#This Row],[MONTO TOTAL FNDR M$ ]]*1000-N146</f>
        <v>100000000</v>
      </c>
    </row>
    <row r="147" spans="1:15" ht="24" x14ac:dyDescent="0.3">
      <c r="A147" s="3">
        <v>40046106</v>
      </c>
      <c r="B147" s="4" t="s">
        <v>299</v>
      </c>
      <c r="C147" s="5" t="s">
        <v>55</v>
      </c>
      <c r="D147" s="5" t="s">
        <v>22</v>
      </c>
      <c r="E147" s="5" t="s">
        <v>22</v>
      </c>
      <c r="F147" s="5" t="s">
        <v>16</v>
      </c>
      <c r="G147" s="6" t="s">
        <v>237</v>
      </c>
      <c r="H147" s="7" t="s">
        <v>238</v>
      </c>
      <c r="I147" s="8" t="s">
        <v>58</v>
      </c>
      <c r="J147" s="20">
        <v>720000</v>
      </c>
      <c r="K147" s="9">
        <v>0</v>
      </c>
      <c r="L147" s="9">
        <v>720000000</v>
      </c>
      <c r="M147" s="9">
        <v>0</v>
      </c>
      <c r="N147" s="7">
        <v>720000000</v>
      </c>
      <c r="O147" s="31">
        <v>0</v>
      </c>
    </row>
    <row r="148" spans="1:15" ht="24" x14ac:dyDescent="0.3">
      <c r="A148" s="3">
        <v>40046220</v>
      </c>
      <c r="B148" s="4" t="s">
        <v>300</v>
      </c>
      <c r="C148" s="5" t="s">
        <v>27</v>
      </c>
      <c r="D148" s="5" t="s">
        <v>22</v>
      </c>
      <c r="E148" s="5" t="s">
        <v>22</v>
      </c>
      <c r="F148" s="5" t="s">
        <v>16</v>
      </c>
      <c r="G148" s="6" t="s">
        <v>301</v>
      </c>
      <c r="H148" s="7" t="s">
        <v>302</v>
      </c>
      <c r="I148" s="8" t="s">
        <v>58</v>
      </c>
      <c r="J148" s="20">
        <v>719700</v>
      </c>
      <c r="K148" s="9">
        <v>0</v>
      </c>
      <c r="L148" s="9">
        <v>719700000</v>
      </c>
      <c r="M148" s="9">
        <v>0</v>
      </c>
      <c r="N148" s="7">
        <v>719700000</v>
      </c>
      <c r="O148" s="31">
        <v>0</v>
      </c>
    </row>
    <row r="149" spans="1:15" ht="36" x14ac:dyDescent="0.3">
      <c r="A149" s="3">
        <v>40046327</v>
      </c>
      <c r="B149" s="4" t="s">
        <v>303</v>
      </c>
      <c r="C149" s="5" t="s">
        <v>94</v>
      </c>
      <c r="D149" s="5" t="s">
        <v>22</v>
      </c>
      <c r="E149" s="5" t="s">
        <v>22</v>
      </c>
      <c r="F149" s="5" t="s">
        <v>16</v>
      </c>
      <c r="G149" s="6" t="s">
        <v>184</v>
      </c>
      <c r="H149" s="7" t="s">
        <v>185</v>
      </c>
      <c r="I149" s="8" t="s">
        <v>25</v>
      </c>
      <c r="J149" s="20">
        <v>715000</v>
      </c>
      <c r="K149" s="9">
        <v>0</v>
      </c>
      <c r="L149" s="9">
        <v>715000000</v>
      </c>
      <c r="M149" s="9">
        <v>0</v>
      </c>
      <c r="N149" s="7">
        <v>715000000</v>
      </c>
      <c r="O149" s="31">
        <v>0</v>
      </c>
    </row>
    <row r="150" spans="1:15" ht="36" x14ac:dyDescent="0.3">
      <c r="A150" s="3">
        <v>40033921</v>
      </c>
      <c r="B150" s="4" t="s">
        <v>304</v>
      </c>
      <c r="C150" s="5" t="s">
        <v>13</v>
      </c>
      <c r="D150" s="5" t="s">
        <v>44</v>
      </c>
      <c r="E150" s="5" t="s">
        <v>15</v>
      </c>
      <c r="F150" s="5" t="s">
        <v>16</v>
      </c>
      <c r="G150" s="6" t="s">
        <v>17</v>
      </c>
      <c r="H150" s="7" t="s">
        <v>18</v>
      </c>
      <c r="I150" s="8" t="s">
        <v>19</v>
      </c>
      <c r="J150" s="20">
        <v>423613</v>
      </c>
      <c r="K150" s="9">
        <v>0</v>
      </c>
      <c r="L150" s="9">
        <v>423613000</v>
      </c>
      <c r="M150" s="9">
        <v>0</v>
      </c>
      <c r="N150" s="7">
        <v>423613000</v>
      </c>
      <c r="O150" s="31">
        <v>0</v>
      </c>
    </row>
    <row r="151" spans="1:15" ht="36" x14ac:dyDescent="0.3">
      <c r="A151" s="3">
        <v>40044309</v>
      </c>
      <c r="B151" s="4" t="s">
        <v>305</v>
      </c>
      <c r="C151" s="5" t="s">
        <v>13</v>
      </c>
      <c r="D151" s="5" t="s">
        <v>46</v>
      </c>
      <c r="E151" s="5" t="s">
        <v>47</v>
      </c>
      <c r="F151" s="5" t="s">
        <v>16</v>
      </c>
      <c r="G151" s="6" t="s">
        <v>17</v>
      </c>
      <c r="H151" s="7" t="s">
        <v>18</v>
      </c>
      <c r="I151" s="8" t="s">
        <v>19</v>
      </c>
      <c r="J151" s="20">
        <v>833796</v>
      </c>
      <c r="K151" s="9">
        <v>0</v>
      </c>
      <c r="L151" s="9">
        <v>833796000</v>
      </c>
      <c r="M151" s="9">
        <v>0</v>
      </c>
      <c r="N151" s="7">
        <v>833796000</v>
      </c>
      <c r="O151" s="31">
        <v>0</v>
      </c>
    </row>
    <row r="152" spans="1:15" ht="36" x14ac:dyDescent="0.3">
      <c r="A152" s="3">
        <v>40046036</v>
      </c>
      <c r="B152" s="4" t="s">
        <v>306</v>
      </c>
      <c r="C152" s="5" t="s">
        <v>13</v>
      </c>
      <c r="D152" s="5" t="s">
        <v>15</v>
      </c>
      <c r="E152" s="5" t="s">
        <v>15</v>
      </c>
      <c r="F152" s="5" t="s">
        <v>16</v>
      </c>
      <c r="G152" s="6" t="s">
        <v>17</v>
      </c>
      <c r="H152" s="7" t="s">
        <v>18</v>
      </c>
      <c r="I152" s="8" t="s">
        <v>19</v>
      </c>
      <c r="J152" s="20">
        <v>1801000</v>
      </c>
      <c r="K152" s="9">
        <v>0</v>
      </c>
      <c r="L152" s="9">
        <v>1801000000</v>
      </c>
      <c r="M152" s="9">
        <v>0</v>
      </c>
      <c r="N152" s="7">
        <v>1801000000</v>
      </c>
      <c r="O152" s="31">
        <v>0</v>
      </c>
    </row>
    <row r="153" spans="1:15" ht="36" x14ac:dyDescent="0.3">
      <c r="A153" s="3">
        <v>40034028</v>
      </c>
      <c r="B153" s="4" t="s">
        <v>307</v>
      </c>
      <c r="C153" s="5" t="s">
        <v>13</v>
      </c>
      <c r="D153" s="5" t="s">
        <v>15</v>
      </c>
      <c r="E153" s="5" t="s">
        <v>15</v>
      </c>
      <c r="F153" s="5" t="s">
        <v>16</v>
      </c>
      <c r="G153" s="6" t="s">
        <v>17</v>
      </c>
      <c r="H153" s="7" t="s">
        <v>18</v>
      </c>
      <c r="I153" s="8" t="s">
        <v>19</v>
      </c>
      <c r="J153" s="20">
        <v>1947000</v>
      </c>
      <c r="K153" s="9">
        <v>0</v>
      </c>
      <c r="L153" s="9">
        <v>1947000000</v>
      </c>
      <c r="M153" s="9">
        <v>0</v>
      </c>
      <c r="N153" s="7">
        <v>1947000000</v>
      </c>
      <c r="O153" s="31">
        <v>0</v>
      </c>
    </row>
    <row r="154" spans="1:15" ht="36" x14ac:dyDescent="0.3">
      <c r="A154" s="3">
        <v>40036609</v>
      </c>
      <c r="B154" s="4" t="s">
        <v>308</v>
      </c>
      <c r="C154" s="5" t="s">
        <v>13</v>
      </c>
      <c r="D154" s="5" t="s">
        <v>159</v>
      </c>
      <c r="E154" s="5" t="s">
        <v>52</v>
      </c>
      <c r="F154" s="5" t="s">
        <v>16</v>
      </c>
      <c r="G154" s="6" t="s">
        <v>17</v>
      </c>
      <c r="H154" s="7" t="s">
        <v>18</v>
      </c>
      <c r="I154" s="8" t="s">
        <v>19</v>
      </c>
      <c r="J154" s="20">
        <v>891512</v>
      </c>
      <c r="K154" s="9">
        <v>0</v>
      </c>
      <c r="L154" s="9">
        <v>891512000</v>
      </c>
      <c r="M154" s="9">
        <v>0</v>
      </c>
      <c r="N154" s="7">
        <v>891512000</v>
      </c>
      <c r="O154" s="31">
        <v>0</v>
      </c>
    </row>
    <row r="155" spans="1:15" ht="36" x14ac:dyDescent="0.3">
      <c r="A155" s="3">
        <v>40042344</v>
      </c>
      <c r="B155" s="4" t="s">
        <v>309</v>
      </c>
      <c r="C155" s="5" t="s">
        <v>13</v>
      </c>
      <c r="D155" s="5" t="s">
        <v>159</v>
      </c>
      <c r="E155" s="5" t="s">
        <v>52</v>
      </c>
      <c r="F155" s="5" t="s">
        <v>139</v>
      </c>
      <c r="G155" s="6" t="s">
        <v>17</v>
      </c>
      <c r="H155" s="7" t="s">
        <v>18</v>
      </c>
      <c r="I155" s="8" t="s">
        <v>19</v>
      </c>
      <c r="J155" s="20">
        <v>613839</v>
      </c>
      <c r="K155" s="9">
        <v>0</v>
      </c>
      <c r="L155" s="9">
        <v>0</v>
      </c>
      <c r="M155" s="9">
        <v>10000000</v>
      </c>
      <c r="N155" s="7">
        <v>10000000</v>
      </c>
      <c r="O155" s="31">
        <f>Tabla23[[#This Row],[MONTO TOTAL FNDR M$ ]]*1000-N155</f>
        <v>603839000</v>
      </c>
    </row>
    <row r="156" spans="1:15" ht="36" x14ac:dyDescent="0.3">
      <c r="A156" s="3">
        <v>40034027</v>
      </c>
      <c r="B156" s="4" t="s">
        <v>310</v>
      </c>
      <c r="C156" s="5" t="s">
        <v>13</v>
      </c>
      <c r="D156" s="5" t="s">
        <v>15</v>
      </c>
      <c r="E156" s="5" t="s">
        <v>15</v>
      </c>
      <c r="F156" s="5" t="s">
        <v>16</v>
      </c>
      <c r="G156" s="6" t="s">
        <v>17</v>
      </c>
      <c r="H156" s="7" t="s">
        <v>18</v>
      </c>
      <c r="I156" s="8" t="s">
        <v>19</v>
      </c>
      <c r="J156" s="20">
        <v>346298</v>
      </c>
      <c r="K156" s="9">
        <v>0</v>
      </c>
      <c r="L156" s="9">
        <v>346298000</v>
      </c>
      <c r="M156" s="9">
        <v>0</v>
      </c>
      <c r="N156" s="7">
        <v>346298000</v>
      </c>
      <c r="O156" s="31">
        <v>0</v>
      </c>
    </row>
    <row r="157" spans="1:15" ht="36" x14ac:dyDescent="0.3">
      <c r="A157" s="3">
        <v>40046227</v>
      </c>
      <c r="B157" s="4" t="s">
        <v>311</v>
      </c>
      <c r="C157" s="5" t="s">
        <v>27</v>
      </c>
      <c r="D157" s="5" t="s">
        <v>73</v>
      </c>
      <c r="E157" s="5" t="s">
        <v>15</v>
      </c>
      <c r="F157" s="5" t="s">
        <v>16</v>
      </c>
      <c r="G157" s="6" t="s">
        <v>312</v>
      </c>
      <c r="H157" s="7" t="s">
        <v>313</v>
      </c>
      <c r="I157" s="8" t="s">
        <v>62</v>
      </c>
      <c r="J157" s="20">
        <v>189900</v>
      </c>
      <c r="K157" s="9">
        <v>0</v>
      </c>
      <c r="L157" s="9">
        <v>57000000</v>
      </c>
      <c r="M157" s="9">
        <v>132900000</v>
      </c>
      <c r="N157" s="7">
        <v>189900000</v>
      </c>
      <c r="O157" s="31">
        <v>0</v>
      </c>
    </row>
    <row r="158" spans="1:15" ht="36" x14ac:dyDescent="0.3">
      <c r="A158" s="3">
        <v>40038266</v>
      </c>
      <c r="B158" s="4" t="s">
        <v>314</v>
      </c>
      <c r="C158" s="5" t="s">
        <v>13</v>
      </c>
      <c r="D158" s="5" t="s">
        <v>315</v>
      </c>
      <c r="E158" s="5" t="s">
        <v>52</v>
      </c>
      <c r="F158" s="5" t="s">
        <v>16</v>
      </c>
      <c r="G158" s="6" t="s">
        <v>17</v>
      </c>
      <c r="H158" s="7" t="s">
        <v>18</v>
      </c>
      <c r="I158" s="8" t="s">
        <v>19</v>
      </c>
      <c r="J158" s="20">
        <v>233114</v>
      </c>
      <c r="K158" s="9">
        <v>0</v>
      </c>
      <c r="L158" s="9">
        <v>233114000</v>
      </c>
      <c r="M158" s="9">
        <v>0</v>
      </c>
      <c r="N158" s="7">
        <v>233114000</v>
      </c>
      <c r="O158" s="31">
        <v>0</v>
      </c>
    </row>
    <row r="159" spans="1:15" ht="36" x14ac:dyDescent="0.3">
      <c r="A159" s="3">
        <v>40036389</v>
      </c>
      <c r="B159" s="4" t="s">
        <v>316</v>
      </c>
      <c r="C159" s="5" t="s">
        <v>13</v>
      </c>
      <c r="D159" s="5" t="s">
        <v>44</v>
      </c>
      <c r="E159" s="5" t="s">
        <v>15</v>
      </c>
      <c r="F159" s="5" t="s">
        <v>16</v>
      </c>
      <c r="G159" s="6" t="s">
        <v>17</v>
      </c>
      <c r="H159" s="7" t="s">
        <v>18</v>
      </c>
      <c r="I159" s="8" t="s">
        <v>19</v>
      </c>
      <c r="J159" s="20">
        <v>333853</v>
      </c>
      <c r="K159" s="9">
        <v>0</v>
      </c>
      <c r="L159" s="9">
        <v>333853000</v>
      </c>
      <c r="M159" s="9">
        <v>0</v>
      </c>
      <c r="N159" s="7">
        <v>333853000</v>
      </c>
      <c r="O159" s="31">
        <v>0</v>
      </c>
    </row>
    <row r="160" spans="1:15" ht="36" x14ac:dyDescent="0.3">
      <c r="A160" s="3">
        <v>40046103</v>
      </c>
      <c r="B160" s="4" t="s">
        <v>317</v>
      </c>
      <c r="C160" s="5" t="s">
        <v>318</v>
      </c>
      <c r="D160" s="5" t="s">
        <v>22</v>
      </c>
      <c r="E160" s="5" t="s">
        <v>22</v>
      </c>
      <c r="F160" s="5" t="s">
        <v>139</v>
      </c>
      <c r="G160" s="6" t="s">
        <v>319</v>
      </c>
      <c r="H160" s="7" t="s">
        <v>320</v>
      </c>
      <c r="I160" s="8" t="s">
        <v>58</v>
      </c>
      <c r="J160" s="20">
        <v>238205</v>
      </c>
      <c r="K160" s="9">
        <v>0</v>
      </c>
      <c r="L160" s="9">
        <v>149480000</v>
      </c>
      <c r="M160" s="9">
        <v>0</v>
      </c>
      <c r="N160" s="7">
        <v>149480000</v>
      </c>
      <c r="O160" s="31">
        <f>Tabla23[[#This Row],[MONTO TOTAL FNDR M$ ]]*1000-N160</f>
        <v>88725000</v>
      </c>
    </row>
    <row r="161" spans="1:15" ht="24" x14ac:dyDescent="0.3">
      <c r="A161" s="3">
        <v>40046859</v>
      </c>
      <c r="B161" s="4" t="s">
        <v>321</v>
      </c>
      <c r="C161" s="5" t="s">
        <v>27</v>
      </c>
      <c r="D161" s="5" t="s">
        <v>73</v>
      </c>
      <c r="E161" s="5" t="s">
        <v>15</v>
      </c>
      <c r="F161" s="5" t="s">
        <v>16</v>
      </c>
      <c r="G161" s="6" t="s">
        <v>237</v>
      </c>
      <c r="H161" s="7" t="s">
        <v>238</v>
      </c>
      <c r="I161" s="8" t="s">
        <v>58</v>
      </c>
      <c r="J161" s="20">
        <v>300000</v>
      </c>
      <c r="K161" s="9">
        <v>0</v>
      </c>
      <c r="L161" s="9">
        <v>300000000</v>
      </c>
      <c r="M161" s="9">
        <v>0</v>
      </c>
      <c r="N161" s="7">
        <v>300000000</v>
      </c>
      <c r="O161" s="31">
        <v>0</v>
      </c>
    </row>
    <row r="162" spans="1:15" ht="24" x14ac:dyDescent="0.3">
      <c r="A162" s="3">
        <v>40039691</v>
      </c>
      <c r="B162" s="4" t="s">
        <v>322</v>
      </c>
      <c r="C162" s="5" t="s">
        <v>21</v>
      </c>
      <c r="D162" s="5" t="s">
        <v>22</v>
      </c>
      <c r="E162" s="5" t="s">
        <v>22</v>
      </c>
      <c r="F162" s="5" t="s">
        <v>139</v>
      </c>
      <c r="G162" s="6" t="s">
        <v>323</v>
      </c>
      <c r="H162" s="7" t="s">
        <v>324</v>
      </c>
      <c r="I162" s="8" t="s">
        <v>58</v>
      </c>
      <c r="J162" s="20">
        <v>160000</v>
      </c>
      <c r="K162" s="9">
        <v>0</v>
      </c>
      <c r="L162" s="9">
        <v>48000000</v>
      </c>
      <c r="M162" s="9">
        <v>0</v>
      </c>
      <c r="N162" s="7">
        <v>48000000</v>
      </c>
      <c r="O162" s="31">
        <f>Tabla23[[#This Row],[MONTO TOTAL FNDR M$ ]]*1000-N162</f>
        <v>112000000</v>
      </c>
    </row>
    <row r="163" spans="1:15" ht="24" x14ac:dyDescent="0.3">
      <c r="A163" s="3">
        <v>40046856</v>
      </c>
      <c r="B163" s="4" t="s">
        <v>325</v>
      </c>
      <c r="C163" s="5" t="s">
        <v>27</v>
      </c>
      <c r="D163" s="5" t="s">
        <v>22</v>
      </c>
      <c r="E163" s="5" t="s">
        <v>22</v>
      </c>
      <c r="F163" s="5" t="s">
        <v>16</v>
      </c>
      <c r="G163" s="6" t="s">
        <v>230</v>
      </c>
      <c r="H163" s="7" t="s">
        <v>231</v>
      </c>
      <c r="I163" s="8" t="s">
        <v>58</v>
      </c>
      <c r="J163" s="20">
        <v>242961</v>
      </c>
      <c r="K163" s="9">
        <v>0</v>
      </c>
      <c r="L163" s="9">
        <v>73000000</v>
      </c>
      <c r="M163" s="9">
        <v>169961000</v>
      </c>
      <c r="N163" s="7">
        <v>242961000</v>
      </c>
      <c r="O163" s="31">
        <v>0</v>
      </c>
    </row>
    <row r="164" spans="1:15" ht="36" x14ac:dyDescent="0.3">
      <c r="A164" s="3">
        <v>40046751</v>
      </c>
      <c r="B164" s="4" t="s">
        <v>326</v>
      </c>
      <c r="C164" s="5" t="s">
        <v>111</v>
      </c>
      <c r="D164" s="5" t="s">
        <v>22</v>
      </c>
      <c r="E164" s="5" t="s">
        <v>22</v>
      </c>
      <c r="F164" s="5" t="s">
        <v>16</v>
      </c>
      <c r="G164" s="6" t="s">
        <v>327</v>
      </c>
      <c r="H164" s="7" t="s">
        <v>328</v>
      </c>
      <c r="I164" s="8" t="s">
        <v>62</v>
      </c>
      <c r="J164" s="20">
        <v>73505</v>
      </c>
      <c r="K164" s="9">
        <v>0</v>
      </c>
      <c r="L164" s="9">
        <v>73505000</v>
      </c>
      <c r="M164" s="9">
        <v>0</v>
      </c>
      <c r="N164" s="7">
        <v>73505000</v>
      </c>
      <c r="O164" s="31">
        <v>0</v>
      </c>
    </row>
    <row r="165" spans="1:15" ht="36" x14ac:dyDescent="0.3">
      <c r="A165" s="3">
        <v>40045179</v>
      </c>
      <c r="B165" s="4" t="s">
        <v>329</v>
      </c>
      <c r="C165" s="5" t="s">
        <v>27</v>
      </c>
      <c r="D165" s="5" t="s">
        <v>22</v>
      </c>
      <c r="E165" s="5" t="s">
        <v>22</v>
      </c>
      <c r="F165" s="5" t="s">
        <v>16</v>
      </c>
      <c r="G165" s="6" t="s">
        <v>330</v>
      </c>
      <c r="H165" s="7" t="s">
        <v>331</v>
      </c>
      <c r="I165" s="8" t="s">
        <v>58</v>
      </c>
      <c r="J165" s="20">
        <v>340000</v>
      </c>
      <c r="K165" s="9">
        <v>0</v>
      </c>
      <c r="L165" s="9">
        <v>102000000</v>
      </c>
      <c r="M165" s="9">
        <v>238000000</v>
      </c>
      <c r="N165" s="7">
        <v>340000000</v>
      </c>
      <c r="O165" s="31">
        <v>0</v>
      </c>
    </row>
    <row r="166" spans="1:15" ht="36" x14ac:dyDescent="0.3">
      <c r="A166" s="3">
        <v>40045934</v>
      </c>
      <c r="B166" s="4" t="s">
        <v>332</v>
      </c>
      <c r="C166" s="5" t="s">
        <v>27</v>
      </c>
      <c r="D166" s="5" t="s">
        <v>22</v>
      </c>
      <c r="E166" s="5" t="s">
        <v>22</v>
      </c>
      <c r="F166" s="5" t="s">
        <v>16</v>
      </c>
      <c r="G166" s="6" t="s">
        <v>31</v>
      </c>
      <c r="H166" s="7" t="s">
        <v>32</v>
      </c>
      <c r="I166" s="8" t="s">
        <v>25</v>
      </c>
      <c r="J166" s="20">
        <v>339847</v>
      </c>
      <c r="K166" s="9">
        <v>0</v>
      </c>
      <c r="L166" s="9">
        <v>339847000</v>
      </c>
      <c r="M166" s="9">
        <v>0</v>
      </c>
      <c r="N166" s="7">
        <v>339847000</v>
      </c>
      <c r="O166" s="31">
        <v>0</v>
      </c>
    </row>
    <row r="167" spans="1:15" ht="36" x14ac:dyDescent="0.3">
      <c r="A167" s="3">
        <v>40047014</v>
      </c>
      <c r="B167" s="4" t="s">
        <v>333</v>
      </c>
      <c r="C167" s="5" t="s">
        <v>21</v>
      </c>
      <c r="D167" s="5" t="s">
        <v>22</v>
      </c>
      <c r="E167" s="5" t="s">
        <v>22</v>
      </c>
      <c r="F167" s="5" t="s">
        <v>16</v>
      </c>
      <c r="G167" s="6" t="s">
        <v>285</v>
      </c>
      <c r="H167" s="7" t="s">
        <v>286</v>
      </c>
      <c r="I167" s="8" t="s">
        <v>58</v>
      </c>
      <c r="J167" s="20">
        <v>211118</v>
      </c>
      <c r="K167" s="9">
        <v>0</v>
      </c>
      <c r="L167" s="9">
        <v>63400000</v>
      </c>
      <c r="M167" s="9">
        <v>147718000</v>
      </c>
      <c r="N167" s="7">
        <v>211118000</v>
      </c>
      <c r="O167" s="31">
        <v>0</v>
      </c>
    </row>
    <row r="168" spans="1:15" ht="24" x14ac:dyDescent="0.3">
      <c r="A168" s="3">
        <v>40047147</v>
      </c>
      <c r="B168" s="4" t="s">
        <v>334</v>
      </c>
      <c r="C168" s="5" t="s">
        <v>27</v>
      </c>
      <c r="D168" s="5" t="s">
        <v>15</v>
      </c>
      <c r="E168" s="5" t="s">
        <v>15</v>
      </c>
      <c r="F168" s="5" t="s">
        <v>16</v>
      </c>
      <c r="G168" s="6" t="s">
        <v>335</v>
      </c>
      <c r="H168" s="7" t="s">
        <v>336</v>
      </c>
      <c r="I168" s="8" t="s">
        <v>58</v>
      </c>
      <c r="J168" s="20">
        <v>250635</v>
      </c>
      <c r="K168" s="9">
        <v>0</v>
      </c>
      <c r="L168" s="9">
        <v>75200000</v>
      </c>
      <c r="M168" s="9">
        <v>175435000</v>
      </c>
      <c r="N168" s="7">
        <v>250635000</v>
      </c>
      <c r="O168" s="31">
        <v>0</v>
      </c>
    </row>
    <row r="169" spans="1:15" ht="24" x14ac:dyDescent="0.3">
      <c r="A169" s="3">
        <v>40046864</v>
      </c>
      <c r="B169" s="4" t="s">
        <v>337</v>
      </c>
      <c r="C169" s="5" t="s">
        <v>27</v>
      </c>
      <c r="D169" s="5" t="s">
        <v>22</v>
      </c>
      <c r="E169" s="5" t="s">
        <v>22</v>
      </c>
      <c r="F169" s="5" t="s">
        <v>139</v>
      </c>
      <c r="G169" s="6" t="s">
        <v>23</v>
      </c>
      <c r="H169" s="7" t="s">
        <v>24</v>
      </c>
      <c r="I169" s="8" t="s">
        <v>25</v>
      </c>
      <c r="J169" s="20">
        <v>150000</v>
      </c>
      <c r="K169" s="9">
        <v>0</v>
      </c>
      <c r="L169" s="9">
        <v>0</v>
      </c>
      <c r="M169" s="9">
        <v>75000000</v>
      </c>
      <c r="N169" s="7">
        <v>75000000</v>
      </c>
      <c r="O169" s="31">
        <f>Tabla23[[#This Row],[MONTO TOTAL FNDR M$ ]]*1000-N169</f>
        <v>75000000</v>
      </c>
    </row>
    <row r="170" spans="1:15" ht="24" x14ac:dyDescent="0.3">
      <c r="A170" s="3">
        <v>40046961</v>
      </c>
      <c r="B170" s="4" t="s">
        <v>338</v>
      </c>
      <c r="C170" s="5" t="s">
        <v>111</v>
      </c>
      <c r="D170" s="5" t="s">
        <v>22</v>
      </c>
      <c r="E170" s="5" t="s">
        <v>22</v>
      </c>
      <c r="F170" s="5" t="s">
        <v>139</v>
      </c>
      <c r="G170" s="6" t="s">
        <v>23</v>
      </c>
      <c r="H170" s="7" t="s">
        <v>24</v>
      </c>
      <c r="I170" s="8" t="s">
        <v>25</v>
      </c>
      <c r="J170" s="20">
        <v>130000</v>
      </c>
      <c r="K170" s="9">
        <v>0</v>
      </c>
      <c r="L170" s="9">
        <v>0</v>
      </c>
      <c r="M170" s="9">
        <v>65000000</v>
      </c>
      <c r="N170" s="7">
        <v>65000000</v>
      </c>
      <c r="O170" s="31">
        <f>Tabla23[[#This Row],[MONTO TOTAL FNDR M$ ]]*1000-N170</f>
        <v>65000000</v>
      </c>
    </row>
    <row r="171" spans="1:15" ht="24" x14ac:dyDescent="0.3">
      <c r="A171" s="3">
        <v>40047280</v>
      </c>
      <c r="B171" s="4" t="s">
        <v>339</v>
      </c>
      <c r="C171" s="5" t="s">
        <v>27</v>
      </c>
      <c r="D171" s="5" t="s">
        <v>22</v>
      </c>
      <c r="E171" s="5" t="s">
        <v>22</v>
      </c>
      <c r="F171" s="5" t="s">
        <v>139</v>
      </c>
      <c r="G171" s="6" t="s">
        <v>23</v>
      </c>
      <c r="H171" s="7" t="s">
        <v>24</v>
      </c>
      <c r="I171" s="8" t="s">
        <v>25</v>
      </c>
      <c r="J171" s="20">
        <v>340000</v>
      </c>
      <c r="K171" s="9">
        <v>0</v>
      </c>
      <c r="L171" s="9">
        <v>0</v>
      </c>
      <c r="M171" s="9">
        <v>170000000</v>
      </c>
      <c r="N171" s="7">
        <v>170000000</v>
      </c>
      <c r="O171" s="31">
        <f>Tabla23[[#This Row],[MONTO TOTAL FNDR M$ ]]*1000-N171</f>
        <v>170000000</v>
      </c>
    </row>
    <row r="172" spans="1:15" ht="24" x14ac:dyDescent="0.3">
      <c r="A172" s="3">
        <v>40047197</v>
      </c>
      <c r="B172" s="4" t="s">
        <v>340</v>
      </c>
      <c r="C172" s="5" t="s">
        <v>27</v>
      </c>
      <c r="D172" s="5" t="s">
        <v>341</v>
      </c>
      <c r="E172" s="5" t="s">
        <v>47</v>
      </c>
      <c r="F172" s="5" t="s">
        <v>16</v>
      </c>
      <c r="G172" s="6" t="s">
        <v>342</v>
      </c>
      <c r="H172" s="7" t="s">
        <v>343</v>
      </c>
      <c r="I172" s="8" t="s">
        <v>58</v>
      </c>
      <c r="J172" s="20">
        <v>316619</v>
      </c>
      <c r="K172" s="9">
        <v>0</v>
      </c>
      <c r="L172" s="9">
        <v>0</v>
      </c>
      <c r="M172" s="9">
        <v>316619000</v>
      </c>
      <c r="N172" s="7">
        <v>316619000</v>
      </c>
      <c r="O172" s="31">
        <v>0</v>
      </c>
    </row>
    <row r="173" spans="1:15" ht="36" x14ac:dyDescent="0.3">
      <c r="A173" s="3">
        <v>40047248</v>
      </c>
      <c r="B173" s="4" t="s">
        <v>344</v>
      </c>
      <c r="C173" s="5" t="s">
        <v>27</v>
      </c>
      <c r="D173" s="5" t="s">
        <v>22</v>
      </c>
      <c r="E173" s="5" t="s">
        <v>22</v>
      </c>
      <c r="F173" s="5" t="s">
        <v>16</v>
      </c>
      <c r="G173" s="6" t="s">
        <v>345</v>
      </c>
      <c r="H173" s="7" t="s">
        <v>346</v>
      </c>
      <c r="I173" s="8" t="s">
        <v>58</v>
      </c>
      <c r="J173" s="20">
        <v>98460</v>
      </c>
      <c r="K173" s="9">
        <v>0</v>
      </c>
      <c r="L173" s="9">
        <v>0</v>
      </c>
      <c r="M173" s="9">
        <v>98460000</v>
      </c>
      <c r="N173" s="7">
        <v>98460000</v>
      </c>
      <c r="O173" s="31">
        <v>0</v>
      </c>
    </row>
    <row r="174" spans="1:15" ht="24" x14ac:dyDescent="0.3">
      <c r="A174" s="3">
        <v>40046987</v>
      </c>
      <c r="B174" s="4" t="s">
        <v>347</v>
      </c>
      <c r="C174" s="5" t="s">
        <v>27</v>
      </c>
      <c r="D174" s="5" t="s">
        <v>22</v>
      </c>
      <c r="E174" s="5" t="s">
        <v>22</v>
      </c>
      <c r="F174" s="5" t="s">
        <v>139</v>
      </c>
      <c r="G174" s="6" t="s">
        <v>348</v>
      </c>
      <c r="H174" s="7" t="s">
        <v>349</v>
      </c>
      <c r="I174" s="8" t="s">
        <v>58</v>
      </c>
      <c r="J174" s="20">
        <v>375900</v>
      </c>
      <c r="K174" s="9">
        <v>0</v>
      </c>
      <c r="L174" s="9">
        <v>0</v>
      </c>
      <c r="M174" s="9">
        <v>187950000</v>
      </c>
      <c r="N174" s="7">
        <v>187950000</v>
      </c>
      <c r="O174" s="31">
        <f>Tabla23[[#This Row],[MONTO TOTAL FNDR M$ ]]*1000-N174</f>
        <v>187950000</v>
      </c>
    </row>
    <row r="175" spans="1:15" ht="36" x14ac:dyDescent="0.3">
      <c r="A175" s="3">
        <v>40047239</v>
      </c>
      <c r="B175" s="4" t="s">
        <v>350</v>
      </c>
      <c r="C175" s="5" t="s">
        <v>27</v>
      </c>
      <c r="D175" s="5" t="s">
        <v>73</v>
      </c>
      <c r="E175" s="5" t="s">
        <v>47</v>
      </c>
      <c r="F175" s="5" t="s">
        <v>139</v>
      </c>
      <c r="G175" s="6" t="s">
        <v>31</v>
      </c>
      <c r="H175" s="7" t="s">
        <v>32</v>
      </c>
      <c r="I175" s="8" t="s">
        <v>25</v>
      </c>
      <c r="J175" s="20">
        <v>198000</v>
      </c>
      <c r="K175" s="9">
        <v>0</v>
      </c>
      <c r="L175" s="9">
        <v>0</v>
      </c>
      <c r="M175" s="9">
        <v>130000000</v>
      </c>
      <c r="N175" s="7">
        <v>130000000</v>
      </c>
      <c r="O175" s="31">
        <f>Tabla23[[#This Row],[MONTO TOTAL FNDR M$ ]]*1000-N175</f>
        <v>68000000</v>
      </c>
    </row>
    <row r="176" spans="1:15" ht="36" x14ac:dyDescent="0.3">
      <c r="A176" s="3">
        <v>40046086</v>
      </c>
      <c r="B176" s="4" t="s">
        <v>351</v>
      </c>
      <c r="C176" s="5" t="s">
        <v>78</v>
      </c>
      <c r="D176" s="5" t="s">
        <v>22</v>
      </c>
      <c r="E176" s="5" t="s">
        <v>22</v>
      </c>
      <c r="F176" s="5" t="s">
        <v>139</v>
      </c>
      <c r="G176" s="6" t="s">
        <v>196</v>
      </c>
      <c r="H176" s="7" t="s">
        <v>197</v>
      </c>
      <c r="I176" s="8" t="s">
        <v>25</v>
      </c>
      <c r="J176" s="20">
        <v>380000</v>
      </c>
      <c r="K176" s="9">
        <v>0</v>
      </c>
      <c r="L176" s="9">
        <v>0</v>
      </c>
      <c r="M176" s="9">
        <v>280000000</v>
      </c>
      <c r="N176" s="7">
        <v>280000000</v>
      </c>
      <c r="O176" s="31">
        <f>Tabla23[[#This Row],[MONTO TOTAL FNDR M$ ]]*1000-N176</f>
        <v>100000000</v>
      </c>
    </row>
    <row r="177" spans="1:15" ht="36" x14ac:dyDescent="0.3">
      <c r="A177" s="3">
        <v>40033892</v>
      </c>
      <c r="B177" s="4" t="s">
        <v>352</v>
      </c>
      <c r="C177" s="5" t="s">
        <v>13</v>
      </c>
      <c r="D177" s="5" t="s">
        <v>341</v>
      </c>
      <c r="E177" s="5" t="s">
        <v>47</v>
      </c>
      <c r="F177" s="5" t="s">
        <v>16</v>
      </c>
      <c r="G177" s="6" t="s">
        <v>17</v>
      </c>
      <c r="H177" s="7" t="s">
        <v>18</v>
      </c>
      <c r="I177" s="8" t="s">
        <v>19</v>
      </c>
      <c r="J177" s="20">
        <v>393982</v>
      </c>
      <c r="K177" s="9">
        <v>0</v>
      </c>
      <c r="L177" s="9">
        <v>208829000</v>
      </c>
      <c r="M177" s="9">
        <v>185153000</v>
      </c>
      <c r="N177" s="7">
        <v>393982000</v>
      </c>
      <c r="O177" s="31">
        <v>0</v>
      </c>
    </row>
    <row r="178" spans="1:15" ht="36" x14ac:dyDescent="0.3">
      <c r="A178" s="3">
        <v>40046906</v>
      </c>
      <c r="B178" s="4" t="s">
        <v>353</v>
      </c>
      <c r="C178" s="5" t="s">
        <v>27</v>
      </c>
      <c r="D178" s="5" t="s">
        <v>267</v>
      </c>
      <c r="E178" s="5" t="s">
        <v>47</v>
      </c>
      <c r="F178" s="5" t="s">
        <v>16</v>
      </c>
      <c r="G178" s="6" t="s">
        <v>205</v>
      </c>
      <c r="H178" s="7" t="s">
        <v>206</v>
      </c>
      <c r="I178" s="8" t="s">
        <v>62</v>
      </c>
      <c r="J178" s="20">
        <v>340000</v>
      </c>
      <c r="K178" s="9">
        <v>0</v>
      </c>
      <c r="L178" s="9">
        <v>0</v>
      </c>
      <c r="M178" s="9">
        <v>340000000</v>
      </c>
      <c r="N178" s="7">
        <v>340000000</v>
      </c>
      <c r="O178" s="31">
        <v>0</v>
      </c>
    </row>
    <row r="179" spans="1:15" ht="36" x14ac:dyDescent="0.3">
      <c r="A179" s="3">
        <v>40047486</v>
      </c>
      <c r="B179" s="4" t="s">
        <v>354</v>
      </c>
      <c r="C179" s="5" t="s">
        <v>27</v>
      </c>
      <c r="D179" s="5" t="s">
        <v>355</v>
      </c>
      <c r="E179" s="5" t="s">
        <v>15</v>
      </c>
      <c r="F179" s="5" t="s">
        <v>139</v>
      </c>
      <c r="G179" s="6" t="s">
        <v>17</v>
      </c>
      <c r="H179" s="7" t="s">
        <v>18</v>
      </c>
      <c r="I179" s="8" t="s">
        <v>19</v>
      </c>
      <c r="J179" s="20">
        <v>205415</v>
      </c>
      <c r="K179" s="9">
        <v>0</v>
      </c>
      <c r="L179" s="9">
        <v>0</v>
      </c>
      <c r="M179" s="9">
        <v>10000000</v>
      </c>
      <c r="N179" s="7">
        <v>10000000</v>
      </c>
      <c r="O179" s="31">
        <f>Tabla23[[#This Row],[MONTO TOTAL FNDR M$ ]]*1000-N179</f>
        <v>195415000</v>
      </c>
    </row>
    <row r="180" spans="1:15" ht="36" x14ac:dyDescent="0.3">
      <c r="A180" s="3">
        <v>40047632</v>
      </c>
      <c r="B180" s="4" t="s">
        <v>356</v>
      </c>
      <c r="C180" s="5" t="s">
        <v>27</v>
      </c>
      <c r="D180" s="5" t="s">
        <v>355</v>
      </c>
      <c r="E180" s="5" t="s">
        <v>15</v>
      </c>
      <c r="F180" s="5" t="s">
        <v>139</v>
      </c>
      <c r="G180" s="6" t="s">
        <v>17</v>
      </c>
      <c r="H180" s="7" t="s">
        <v>18</v>
      </c>
      <c r="I180" s="8" t="s">
        <v>19</v>
      </c>
      <c r="J180" s="20">
        <v>312267</v>
      </c>
      <c r="K180" s="9">
        <v>0</v>
      </c>
      <c r="L180" s="9">
        <v>0</v>
      </c>
      <c r="M180" s="9">
        <v>10000000</v>
      </c>
      <c r="N180" s="7">
        <v>10000000</v>
      </c>
      <c r="O180" s="31">
        <f>Tabla23[[#This Row],[MONTO TOTAL FNDR M$ ]]*1000-N180</f>
        <v>302267000</v>
      </c>
    </row>
    <row r="181" spans="1:15" ht="36" x14ac:dyDescent="0.3">
      <c r="A181" s="3">
        <v>40002230</v>
      </c>
      <c r="B181" s="4" t="s">
        <v>357</v>
      </c>
      <c r="C181" s="5" t="s">
        <v>13</v>
      </c>
      <c r="D181" s="5" t="s">
        <v>41</v>
      </c>
      <c r="E181" s="5" t="s">
        <v>15</v>
      </c>
      <c r="F181" s="5" t="s">
        <v>139</v>
      </c>
      <c r="G181" s="6" t="s">
        <v>17</v>
      </c>
      <c r="H181" s="7" t="s">
        <v>18</v>
      </c>
      <c r="I181" s="8" t="s">
        <v>19</v>
      </c>
      <c r="J181" s="20">
        <v>511748</v>
      </c>
      <c r="K181" s="9">
        <v>0</v>
      </c>
      <c r="L181" s="9">
        <v>0</v>
      </c>
      <c r="M181" s="9">
        <v>10000000</v>
      </c>
      <c r="N181" s="7">
        <v>10000000</v>
      </c>
      <c r="O181" s="31">
        <f>Tabla23[[#This Row],[MONTO TOTAL FNDR M$ ]]*1000-N181</f>
        <v>501748000</v>
      </c>
    </row>
    <row r="182" spans="1:15" ht="36" x14ac:dyDescent="0.3">
      <c r="A182" s="3">
        <v>40042094</v>
      </c>
      <c r="B182" s="4" t="s">
        <v>358</v>
      </c>
      <c r="C182" s="5" t="s">
        <v>13</v>
      </c>
      <c r="D182" s="5" t="s">
        <v>49</v>
      </c>
      <c r="E182" s="5" t="s">
        <v>15</v>
      </c>
      <c r="F182" s="5" t="s">
        <v>139</v>
      </c>
      <c r="G182" s="6" t="s">
        <v>17</v>
      </c>
      <c r="H182" s="7" t="s">
        <v>18</v>
      </c>
      <c r="I182" s="8" t="s">
        <v>19</v>
      </c>
      <c r="J182" s="20">
        <v>450691</v>
      </c>
      <c r="K182" s="9">
        <v>0</v>
      </c>
      <c r="L182" s="9">
        <v>0</v>
      </c>
      <c r="M182" s="9">
        <v>10000000</v>
      </c>
      <c r="N182" s="7">
        <v>10000000</v>
      </c>
      <c r="O182" s="31">
        <f>Tabla23[[#This Row],[MONTO TOTAL FNDR M$ ]]*1000-N182</f>
        <v>440691000</v>
      </c>
    </row>
    <row r="183" spans="1:15" ht="36" x14ac:dyDescent="0.3">
      <c r="A183" s="3">
        <v>40046546</v>
      </c>
      <c r="B183" s="4" t="s">
        <v>359</v>
      </c>
      <c r="C183" s="5" t="s">
        <v>13</v>
      </c>
      <c r="D183" s="5" t="s">
        <v>73</v>
      </c>
      <c r="E183" s="5" t="s">
        <v>47</v>
      </c>
      <c r="F183" s="5" t="s">
        <v>139</v>
      </c>
      <c r="G183" s="6" t="s">
        <v>17</v>
      </c>
      <c r="H183" s="7" t="s">
        <v>18</v>
      </c>
      <c r="I183" s="8" t="s">
        <v>19</v>
      </c>
      <c r="J183" s="20">
        <v>2057911</v>
      </c>
      <c r="K183" s="9">
        <v>0</v>
      </c>
      <c r="L183" s="9">
        <v>0</v>
      </c>
      <c r="M183" s="9">
        <v>100000000</v>
      </c>
      <c r="N183" s="7">
        <v>100000000</v>
      </c>
      <c r="O183" s="31">
        <f>Tabla23[[#This Row],[MONTO TOTAL FNDR M$ ]]*1000-N183</f>
        <v>1957911000</v>
      </c>
    </row>
    <row r="184" spans="1:15" ht="36" x14ac:dyDescent="0.3">
      <c r="A184" s="3">
        <v>40046341</v>
      </c>
      <c r="B184" s="4" t="s">
        <v>360</v>
      </c>
      <c r="C184" s="5" t="s">
        <v>13</v>
      </c>
      <c r="D184" s="5" t="s">
        <v>270</v>
      </c>
      <c r="E184" s="5" t="s">
        <v>15</v>
      </c>
      <c r="F184" s="5" t="s">
        <v>139</v>
      </c>
      <c r="G184" s="6" t="s">
        <v>17</v>
      </c>
      <c r="H184" s="7" t="s">
        <v>18</v>
      </c>
      <c r="I184" s="8" t="s">
        <v>19</v>
      </c>
      <c r="J184" s="20">
        <v>114835</v>
      </c>
      <c r="K184" s="9">
        <v>0</v>
      </c>
      <c r="L184" s="9">
        <v>0</v>
      </c>
      <c r="M184" s="9">
        <v>10000000</v>
      </c>
      <c r="N184" s="7">
        <v>10000000</v>
      </c>
      <c r="O184" s="31">
        <f>Tabla23[[#This Row],[MONTO TOTAL FNDR M$ ]]*1000-N184</f>
        <v>104835000</v>
      </c>
    </row>
    <row r="185" spans="1:15" ht="36" x14ac:dyDescent="0.3">
      <c r="A185" s="3">
        <v>40043889</v>
      </c>
      <c r="B185" s="4" t="s">
        <v>361</v>
      </c>
      <c r="C185" s="5" t="s">
        <v>13</v>
      </c>
      <c r="D185" s="5" t="s">
        <v>362</v>
      </c>
      <c r="E185" s="5" t="s">
        <v>15</v>
      </c>
      <c r="F185" s="5" t="s">
        <v>139</v>
      </c>
      <c r="G185" s="6" t="s">
        <v>17</v>
      </c>
      <c r="H185" s="7" t="s">
        <v>18</v>
      </c>
      <c r="I185" s="8" t="s">
        <v>19</v>
      </c>
      <c r="J185" s="20">
        <v>378013</v>
      </c>
      <c r="K185" s="9">
        <v>0</v>
      </c>
      <c r="L185" s="9">
        <v>0</v>
      </c>
      <c r="M185" s="9">
        <v>10000000</v>
      </c>
      <c r="N185" s="7">
        <v>10000000</v>
      </c>
      <c r="O185" s="31">
        <f>Tabla23[[#This Row],[MONTO TOTAL FNDR M$ ]]*1000-N185</f>
        <v>368013000</v>
      </c>
    </row>
    <row r="186" spans="1:15" ht="36" x14ac:dyDescent="0.3">
      <c r="A186" s="3">
        <v>40046433</v>
      </c>
      <c r="B186" s="4" t="s">
        <v>363</v>
      </c>
      <c r="C186" s="5" t="s">
        <v>27</v>
      </c>
      <c r="D186" s="5" t="s">
        <v>364</v>
      </c>
      <c r="E186" s="5" t="s">
        <v>47</v>
      </c>
      <c r="F186" s="5" t="s">
        <v>139</v>
      </c>
      <c r="G186" s="6" t="s">
        <v>17</v>
      </c>
      <c r="H186" s="7" t="s">
        <v>18</v>
      </c>
      <c r="I186" s="8" t="s">
        <v>19</v>
      </c>
      <c r="J186" s="20">
        <v>46398</v>
      </c>
      <c r="K186" s="9">
        <v>0</v>
      </c>
      <c r="L186" s="9">
        <v>0</v>
      </c>
      <c r="M186" s="9">
        <v>10000000</v>
      </c>
      <c r="N186" s="7">
        <v>10000000</v>
      </c>
      <c r="O186" s="31">
        <f>Tabla23[[#This Row],[MONTO TOTAL FNDR M$ ]]*1000-N186</f>
        <v>36398000</v>
      </c>
    </row>
    <row r="187" spans="1:15" ht="48" x14ac:dyDescent="0.3">
      <c r="A187" s="3">
        <v>40049136</v>
      </c>
      <c r="B187" s="4" t="s">
        <v>365</v>
      </c>
      <c r="C187" s="5" t="s">
        <v>27</v>
      </c>
      <c r="D187" s="5" t="s">
        <v>22</v>
      </c>
      <c r="E187" s="5" t="s">
        <v>22</v>
      </c>
      <c r="F187" s="5" t="s">
        <v>139</v>
      </c>
      <c r="G187" s="6" t="s">
        <v>366</v>
      </c>
      <c r="H187" s="7" t="s">
        <v>367</v>
      </c>
      <c r="I187" s="8" t="s">
        <v>62</v>
      </c>
      <c r="J187" s="20">
        <v>428000</v>
      </c>
      <c r="K187" s="9">
        <v>0</v>
      </c>
      <c r="L187" s="9">
        <v>0</v>
      </c>
      <c r="M187" s="9">
        <v>256800000</v>
      </c>
      <c r="N187" s="7">
        <v>256800000</v>
      </c>
      <c r="O187" s="31">
        <f>Tabla23[[#This Row],[MONTO TOTAL FNDR M$ ]]*1000-N187</f>
        <v>171200000</v>
      </c>
    </row>
    <row r="188" spans="1:15" ht="36" x14ac:dyDescent="0.3">
      <c r="A188" s="3">
        <v>40048965</v>
      </c>
      <c r="B188" s="4" t="s">
        <v>368</v>
      </c>
      <c r="C188" s="5" t="s">
        <v>21</v>
      </c>
      <c r="D188" s="5" t="s">
        <v>22</v>
      </c>
      <c r="E188" s="5" t="s">
        <v>22</v>
      </c>
      <c r="F188" s="5" t="s">
        <v>139</v>
      </c>
      <c r="G188" s="6" t="s">
        <v>369</v>
      </c>
      <c r="H188" s="7" t="s">
        <v>370</v>
      </c>
      <c r="I188" s="8" t="s">
        <v>62</v>
      </c>
      <c r="J188" s="20">
        <v>1750349</v>
      </c>
      <c r="K188" s="9">
        <v>0</v>
      </c>
      <c r="L188" s="9">
        <v>0</v>
      </c>
      <c r="M188" s="9">
        <v>602789121</v>
      </c>
      <c r="N188" s="7">
        <v>602789121</v>
      </c>
      <c r="O188" s="31">
        <f>Tabla23[[#This Row],[MONTO TOTAL FNDR M$ ]]*1000-N188</f>
        <v>1147559879</v>
      </c>
    </row>
    <row r="189" spans="1:15" ht="36" x14ac:dyDescent="0.3">
      <c r="A189" s="3">
        <v>40046518</v>
      </c>
      <c r="B189" s="4" t="s">
        <v>371</v>
      </c>
      <c r="C189" s="5" t="s">
        <v>13</v>
      </c>
      <c r="D189" s="5" t="s">
        <v>255</v>
      </c>
      <c r="E189" s="5" t="s">
        <v>15</v>
      </c>
      <c r="F189" s="5" t="s">
        <v>139</v>
      </c>
      <c r="G189" s="6" t="s">
        <v>17</v>
      </c>
      <c r="H189" s="7" t="s">
        <v>18</v>
      </c>
      <c r="I189" s="8" t="s">
        <v>19</v>
      </c>
      <c r="J189" s="20">
        <v>435124</v>
      </c>
      <c r="K189" s="9">
        <v>0</v>
      </c>
      <c r="L189" s="9">
        <v>0</v>
      </c>
      <c r="M189" s="9">
        <v>10000000</v>
      </c>
      <c r="N189" s="7">
        <v>10000000</v>
      </c>
      <c r="O189" s="31">
        <f>Tabla23[[#This Row],[MONTO TOTAL FNDR M$ ]]*1000-N189</f>
        <v>425124000</v>
      </c>
    </row>
    <row r="190" spans="1:15" ht="36" x14ac:dyDescent="0.3">
      <c r="A190" s="3">
        <v>40049181</v>
      </c>
      <c r="B190" s="4" t="s">
        <v>372</v>
      </c>
      <c r="C190" s="5" t="s">
        <v>21</v>
      </c>
      <c r="D190" s="5" t="s">
        <v>22</v>
      </c>
      <c r="E190" s="5" t="s">
        <v>22</v>
      </c>
      <c r="F190" s="5" t="s">
        <v>139</v>
      </c>
      <c r="G190" s="6" t="s">
        <v>373</v>
      </c>
      <c r="H190" s="7" t="s">
        <v>374</v>
      </c>
      <c r="I190" s="8" t="s">
        <v>25</v>
      </c>
      <c r="J190" s="20">
        <v>430000</v>
      </c>
      <c r="K190" s="9">
        <v>0</v>
      </c>
      <c r="L190" s="9">
        <v>0</v>
      </c>
      <c r="M190" s="9">
        <v>258000000</v>
      </c>
      <c r="N190" s="7">
        <v>258000000</v>
      </c>
      <c r="O190" s="31">
        <f>Tabla23[[#This Row],[MONTO TOTAL FNDR M$ ]]*1000-N190</f>
        <v>172000000</v>
      </c>
    </row>
    <row r="191" spans="1:15" ht="36" x14ac:dyDescent="0.3">
      <c r="A191" s="3">
        <v>40049429</v>
      </c>
      <c r="B191" s="4" t="s">
        <v>375</v>
      </c>
      <c r="C191" s="5" t="s">
        <v>21</v>
      </c>
      <c r="D191" s="5" t="s">
        <v>22</v>
      </c>
      <c r="E191" s="5" t="s">
        <v>22</v>
      </c>
      <c r="F191" s="5" t="s">
        <v>16</v>
      </c>
      <c r="G191" s="6" t="s">
        <v>369</v>
      </c>
      <c r="H191" s="7" t="s">
        <v>370</v>
      </c>
      <c r="I191" s="8" t="s">
        <v>62</v>
      </c>
      <c r="J191" s="20">
        <v>308216</v>
      </c>
      <c r="K191" s="9">
        <v>0</v>
      </c>
      <c r="L191" s="9">
        <v>0</v>
      </c>
      <c r="M191" s="9">
        <v>308216000</v>
      </c>
      <c r="N191" s="7">
        <v>308216000</v>
      </c>
      <c r="O191" s="31">
        <v>0</v>
      </c>
    </row>
    <row r="192" spans="1:15" ht="36" x14ac:dyDescent="0.3">
      <c r="A192" s="3">
        <v>40049442</v>
      </c>
      <c r="B192" s="4" t="s">
        <v>376</v>
      </c>
      <c r="C192" s="5" t="s">
        <v>21</v>
      </c>
      <c r="D192" s="5" t="s">
        <v>22</v>
      </c>
      <c r="E192" s="5" t="s">
        <v>22</v>
      </c>
      <c r="F192" s="5" t="s">
        <v>139</v>
      </c>
      <c r="G192" s="6" t="s">
        <v>377</v>
      </c>
      <c r="H192" s="7" t="s">
        <v>378</v>
      </c>
      <c r="I192" s="8" t="s">
        <v>58</v>
      </c>
      <c r="J192" s="20">
        <v>319800</v>
      </c>
      <c r="K192" s="9">
        <v>0</v>
      </c>
      <c r="L192" s="9">
        <v>0</v>
      </c>
      <c r="M192" s="9">
        <v>250000000</v>
      </c>
      <c r="N192" s="7">
        <v>250000000</v>
      </c>
      <c r="O192" s="31">
        <f>Tabla23[[#This Row],[MONTO TOTAL FNDR M$ ]]*1000-N192</f>
        <v>69800000</v>
      </c>
    </row>
    <row r="193" spans="1:15" ht="36" x14ac:dyDescent="0.3">
      <c r="A193" s="3">
        <v>40045826</v>
      </c>
      <c r="B193" s="4" t="s">
        <v>379</v>
      </c>
      <c r="C193" s="5" t="s">
        <v>13</v>
      </c>
      <c r="D193" s="5" t="s">
        <v>47</v>
      </c>
      <c r="E193" s="5" t="s">
        <v>47</v>
      </c>
      <c r="F193" s="5" t="s">
        <v>139</v>
      </c>
      <c r="G193" s="6" t="s">
        <v>17</v>
      </c>
      <c r="H193" s="7" t="s">
        <v>18</v>
      </c>
      <c r="I193" s="8" t="s">
        <v>19</v>
      </c>
      <c r="J193" s="20">
        <v>493012</v>
      </c>
      <c r="K193" s="9">
        <v>0</v>
      </c>
      <c r="L193" s="9">
        <v>0</v>
      </c>
      <c r="M193" s="9">
        <v>10000000</v>
      </c>
      <c r="N193" s="7">
        <v>10000000</v>
      </c>
      <c r="O193" s="31">
        <f>Tabla23[[#This Row],[MONTO TOTAL FNDR M$ ]]*1000-N193</f>
        <v>483012000</v>
      </c>
    </row>
    <row r="194" spans="1:15" ht="36" x14ac:dyDescent="0.3">
      <c r="A194" s="3">
        <v>40049986</v>
      </c>
      <c r="B194" s="4" t="s">
        <v>380</v>
      </c>
      <c r="C194" s="5" t="s">
        <v>27</v>
      </c>
      <c r="D194" s="5" t="s">
        <v>22</v>
      </c>
      <c r="E194" s="5" t="s">
        <v>22</v>
      </c>
      <c r="F194" s="5" t="s">
        <v>16</v>
      </c>
      <c r="G194" s="6" t="s">
        <v>205</v>
      </c>
      <c r="H194" s="7" t="s">
        <v>206</v>
      </c>
      <c r="I194" s="8" t="s">
        <v>62</v>
      </c>
      <c r="J194" s="20">
        <v>690000</v>
      </c>
      <c r="K194" s="9">
        <v>0</v>
      </c>
      <c r="L194" s="9">
        <v>0</v>
      </c>
      <c r="M194" s="9">
        <v>690000000</v>
      </c>
      <c r="N194" s="7">
        <v>690000000</v>
      </c>
      <c r="O194" s="31">
        <v>0</v>
      </c>
    </row>
    <row r="195" spans="1:15" ht="36" x14ac:dyDescent="0.3">
      <c r="A195" s="3">
        <v>40049977</v>
      </c>
      <c r="B195" s="4" t="s">
        <v>381</v>
      </c>
      <c r="C195" s="5" t="s">
        <v>27</v>
      </c>
      <c r="D195" s="5" t="s">
        <v>73</v>
      </c>
      <c r="E195" s="5" t="s">
        <v>52</v>
      </c>
      <c r="F195" s="5" t="s">
        <v>16</v>
      </c>
      <c r="G195" s="6" t="s">
        <v>382</v>
      </c>
      <c r="H195" s="7" t="s">
        <v>179</v>
      </c>
      <c r="I195" s="8" t="s">
        <v>62</v>
      </c>
      <c r="J195" s="20">
        <v>460000</v>
      </c>
      <c r="K195" s="9">
        <v>0</v>
      </c>
      <c r="L195" s="9">
        <v>0</v>
      </c>
      <c r="M195" s="9">
        <v>460000000</v>
      </c>
      <c r="N195" s="7">
        <v>460000000</v>
      </c>
      <c r="O195" s="31">
        <v>0</v>
      </c>
    </row>
    <row r="196" spans="1:15" ht="36" x14ac:dyDescent="0.3">
      <c r="A196" s="3">
        <v>40049980</v>
      </c>
      <c r="B196" s="4" t="s">
        <v>383</v>
      </c>
      <c r="C196" s="5" t="s">
        <v>27</v>
      </c>
      <c r="D196" s="5" t="s">
        <v>73</v>
      </c>
      <c r="E196" s="5" t="s">
        <v>15</v>
      </c>
      <c r="F196" s="5" t="s">
        <v>16</v>
      </c>
      <c r="G196" s="6" t="s">
        <v>151</v>
      </c>
      <c r="H196" s="7" t="s">
        <v>152</v>
      </c>
      <c r="I196" s="8" t="s">
        <v>62</v>
      </c>
      <c r="J196" s="20">
        <v>920000</v>
      </c>
      <c r="K196" s="9">
        <v>0</v>
      </c>
      <c r="L196" s="9">
        <v>0</v>
      </c>
      <c r="M196" s="9">
        <v>920000000</v>
      </c>
      <c r="N196" s="7">
        <v>920000000</v>
      </c>
      <c r="O196" s="31">
        <v>0</v>
      </c>
    </row>
    <row r="197" spans="1:15" ht="36" x14ac:dyDescent="0.3">
      <c r="A197" s="3">
        <v>40049960</v>
      </c>
      <c r="B197" s="4" t="s">
        <v>384</v>
      </c>
      <c r="C197" s="5" t="s">
        <v>27</v>
      </c>
      <c r="D197" s="5" t="s">
        <v>22</v>
      </c>
      <c r="E197" s="5" t="s">
        <v>22</v>
      </c>
      <c r="F197" s="5" t="s">
        <v>16</v>
      </c>
      <c r="G197" s="6" t="s">
        <v>202</v>
      </c>
      <c r="H197" s="7" t="s">
        <v>203</v>
      </c>
      <c r="I197" s="8" t="s">
        <v>62</v>
      </c>
      <c r="J197" s="20">
        <v>920000</v>
      </c>
      <c r="K197" s="9">
        <v>0</v>
      </c>
      <c r="L197" s="9">
        <v>0</v>
      </c>
      <c r="M197" s="9">
        <v>920000000</v>
      </c>
      <c r="N197" s="7">
        <v>920000000</v>
      </c>
      <c r="O197" s="31">
        <v>0</v>
      </c>
    </row>
    <row r="198" spans="1:15" ht="24" x14ac:dyDescent="0.3">
      <c r="A198" s="3">
        <v>40049382</v>
      </c>
      <c r="B198" s="4" t="s">
        <v>385</v>
      </c>
      <c r="C198" s="5" t="s">
        <v>21</v>
      </c>
      <c r="D198" s="5" t="s">
        <v>15</v>
      </c>
      <c r="E198" s="5" t="s">
        <v>15</v>
      </c>
      <c r="F198" s="5" t="s">
        <v>139</v>
      </c>
      <c r="G198" s="6" t="s">
        <v>386</v>
      </c>
      <c r="H198" s="7" t="s">
        <v>387</v>
      </c>
      <c r="I198" s="8">
        <v>0</v>
      </c>
      <c r="J198" s="20">
        <v>261268</v>
      </c>
      <c r="K198" s="9">
        <v>0</v>
      </c>
      <c r="L198" s="9">
        <v>0</v>
      </c>
      <c r="M198" s="9">
        <v>261268000</v>
      </c>
      <c r="N198" s="7">
        <v>261268000</v>
      </c>
      <c r="O198" s="31">
        <f>Tabla23[[#This Row],[MONTO TOTAL FNDR M$ ]]*1000-N198</f>
        <v>0</v>
      </c>
    </row>
    <row r="199" spans="1:15" ht="36" x14ac:dyDescent="0.3">
      <c r="A199" s="3">
        <v>40049122</v>
      </c>
      <c r="B199" s="4" t="s">
        <v>388</v>
      </c>
      <c r="C199" s="5" t="s">
        <v>21</v>
      </c>
      <c r="D199" s="5" t="s">
        <v>22</v>
      </c>
      <c r="E199" s="5" t="s">
        <v>22</v>
      </c>
      <c r="F199" s="5" t="s">
        <v>139</v>
      </c>
      <c r="G199" s="6" t="s">
        <v>389</v>
      </c>
      <c r="H199" s="7" t="s">
        <v>390</v>
      </c>
      <c r="I199" s="8">
        <v>0</v>
      </c>
      <c r="J199" s="20">
        <v>376098</v>
      </c>
      <c r="K199" s="9">
        <v>0</v>
      </c>
      <c r="L199" s="9">
        <v>0</v>
      </c>
      <c r="M199" s="9">
        <v>230000000</v>
      </c>
      <c r="N199" s="7">
        <v>230000000</v>
      </c>
      <c r="O199" s="31">
        <f>Tabla23[[#This Row],[MONTO TOTAL FNDR M$ ]]*1000-N199</f>
        <v>146098000</v>
      </c>
    </row>
    <row r="200" spans="1:15" ht="36.6" thickBot="1" x14ac:dyDescent="0.35">
      <c r="A200" s="3">
        <v>40048512</v>
      </c>
      <c r="B200" s="4" t="s">
        <v>391</v>
      </c>
      <c r="C200" s="5" t="s">
        <v>13</v>
      </c>
      <c r="D200" s="5" t="s">
        <v>22</v>
      </c>
      <c r="E200" s="5" t="s">
        <v>22</v>
      </c>
      <c r="F200" s="5" t="s">
        <v>139</v>
      </c>
      <c r="G200" s="6" t="s">
        <v>103</v>
      </c>
      <c r="H200" s="7" t="s">
        <v>104</v>
      </c>
      <c r="I200" s="8" t="s">
        <v>392</v>
      </c>
      <c r="J200" s="21">
        <v>374700</v>
      </c>
      <c r="K200" s="9">
        <v>0</v>
      </c>
      <c r="L200" s="9">
        <v>0</v>
      </c>
      <c r="M200" s="9">
        <v>230000000</v>
      </c>
      <c r="N200" s="7">
        <v>230000000</v>
      </c>
      <c r="O200" s="32">
        <f>Tabla23[[#This Row],[MONTO TOTAL FNDR M$ ]]*1000-N200</f>
        <v>144700000</v>
      </c>
    </row>
    <row r="201" spans="1:15" ht="15" thickBot="1" x14ac:dyDescent="0.35">
      <c r="A201" s="23" t="s">
        <v>397</v>
      </c>
      <c r="B201" s="24"/>
      <c r="C201" s="25"/>
      <c r="D201" s="25"/>
      <c r="E201" s="25"/>
      <c r="F201" s="25"/>
      <c r="G201" s="24"/>
      <c r="H201" s="26"/>
      <c r="I201" s="27"/>
      <c r="J201" s="20">
        <f>SUBTOTAL(109,Tabla23[MONTO TOTAL FNDR M$ ])</f>
        <v>106579930.74000001</v>
      </c>
      <c r="K201" s="25"/>
      <c r="L201" s="25"/>
      <c r="M201" s="25"/>
      <c r="N201" s="26"/>
      <c r="O201" s="34">
        <f>SUBTOTAL(109,Tabla23[Saldo por Tranferir $])</f>
        <v>11369241879</v>
      </c>
    </row>
    <row r="202" spans="1:15" x14ac:dyDescent="0.3">
      <c r="J202" s="29" t="s">
        <v>398</v>
      </c>
    </row>
    <row r="203" spans="1:15" x14ac:dyDescent="0.3">
      <c r="J203" s="28">
        <f>Tabla23[[#Totals],[MONTO TOTAL FNDR M$ ]]*1000</f>
        <v>106579930740.00002</v>
      </c>
    </row>
  </sheetData>
  <sheetProtection algorithmName="SHA-512" hashValue="OzYg5SeCyzvn6qP0tjy9eabGf4SWTWrM347d+27p4mo2W2fkpdPDQcqf4vZFdxiYIKTKADcjSkM8ua1rS3XNqA==" saltValue="evNtZU3bD19y2+jyeQC57A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Ríos Arriagada</dc:creator>
  <cp:lastModifiedBy>Leonardo Bastias Orellana</cp:lastModifiedBy>
  <dcterms:created xsi:type="dcterms:W3CDTF">2023-07-31T12:10:32Z</dcterms:created>
  <dcterms:modified xsi:type="dcterms:W3CDTF">2023-07-31T19:39:23Z</dcterms:modified>
</cp:coreProperties>
</file>