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8.20.103\dacg\Departamento Control de Gestion\2025\"/>
    </mc:Choice>
  </mc:AlternateContent>
  <xr:revisionPtr revIDLastSave="0" documentId="13_ncr:1_{50241ABD-9BFE-43F6-BB62-93999DBD1C47}" xr6:coauthVersionLast="36" xr6:coauthVersionMax="36" xr10:uidLastSave="{00000000-0000-0000-0000-000000000000}"/>
  <bookViews>
    <workbookView xWindow="0" yWindow="0" windowWidth="14380" windowHeight="4070" activeTab="1" xr2:uid="{00000000-000D-0000-FFFF-FFFF00000000}"/>
  </bookViews>
  <sheets>
    <sheet name="Caratula" sheetId="1" r:id="rId1"/>
    <sheet name="Partidas" sheetId="2" r:id="rId2"/>
    <sheet name="FLUJO CAJA" sheetId="3" r:id="rId3"/>
  </sheets>
  <definedNames>
    <definedName name="_xlnm.Print_Area" localSheetId="0">Caratula!$A$1:$H$59</definedName>
    <definedName name="_xlnm.Print_Area" localSheetId="2">'FLUJO CAJA'!$A$1:$F$43</definedName>
    <definedName name="_xlnm.Print_Area" localSheetId="1">Partidas!$A$1:$L$68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E16" i="3" s="1"/>
  <c r="F16" i="3" s="1"/>
  <c r="F17" i="3" s="1"/>
  <c r="F18" i="3" s="1"/>
  <c r="E19" i="3"/>
  <c r="D17" i="3"/>
  <c r="D18" i="3"/>
  <c r="D19" i="3" s="1"/>
  <c r="C9" i="3"/>
  <c r="E18" i="3"/>
  <c r="E17" i="3"/>
  <c r="E39" i="1"/>
  <c r="G39" i="1" s="1"/>
  <c r="H27" i="1"/>
  <c r="H28" i="1"/>
  <c r="G47" i="1"/>
  <c r="G43" i="1"/>
  <c r="G42" i="1"/>
  <c r="F23" i="1"/>
  <c r="E23" i="1"/>
  <c r="G23" i="1"/>
  <c r="G22" i="1"/>
  <c r="G21" i="1"/>
  <c r="G20" i="1"/>
  <c r="E38" i="1" l="1"/>
  <c r="F19" i="3"/>
  <c r="G38" i="1" l="1"/>
  <c r="E52" i="1"/>
  <c r="E53" i="1" s="1"/>
  <c r="E54" i="1" s="1"/>
  <c r="E55" i="1" s="1"/>
  <c r="E40" i="1"/>
  <c r="H4" i="1"/>
  <c r="E45" i="1" l="1"/>
  <c r="G40" i="1"/>
  <c r="E48" i="1" l="1"/>
  <c r="G45" i="1"/>
  <c r="E50" i="1" l="1"/>
  <c r="G50" i="1" s="1"/>
  <c r="G48" i="1"/>
</calcChain>
</file>

<file path=xl/sharedStrings.xml><?xml version="1.0" encoding="utf-8"?>
<sst xmlns="http://schemas.openxmlformats.org/spreadsheetml/2006/main" count="165" uniqueCount="155">
  <si>
    <t>FICHA AVANCE PROYECTO (CARATULA DE PAGO TIPO MOP)</t>
  </si>
  <si>
    <t>GOBIERNO REGIONAL REGION DEL BIO BIO - DIVISION ANALISIS Y CONTROL DE GESTION</t>
  </si>
  <si>
    <t>ESTADO DE PAGO NRO</t>
  </si>
  <si>
    <t xml:space="preserve">VALOR ESTADO DE PAGO </t>
  </si>
  <si>
    <t>PERIDO DE EJECUCION ESTADO DE PAGO</t>
  </si>
  <si>
    <t>DESDE</t>
  </si>
  <si>
    <t>HASTA</t>
  </si>
  <si>
    <t>DATOS DEL CONTRATO:</t>
  </si>
  <si>
    <t xml:space="preserve">NOMBRE DE LA OBRA : </t>
  </si>
  <si>
    <t xml:space="preserve">UBICACIÓN :  </t>
  </si>
  <si>
    <t xml:space="preserve"> </t>
  </si>
  <si>
    <t>NOMBRE UNIDAD TECNICA:</t>
  </si>
  <si>
    <t xml:space="preserve">CONTRATISTA : </t>
  </si>
  <si>
    <t>RUT UNIDAD TECNICA:</t>
  </si>
  <si>
    <t>RUT EMPRESA:</t>
  </si>
  <si>
    <t>NRO DECRETO APRUEBA CONTRATO:</t>
  </si>
  <si>
    <t>FECHA DECRETO:</t>
  </si>
  <si>
    <t>MONTO DEL CONTRATO Y MODIFICACIONES:</t>
  </si>
  <si>
    <t>MONTO INICIAL</t>
  </si>
  <si>
    <t>MODIFICACIONES AL CONTRATO</t>
  </si>
  <si>
    <t>MONTO TOTAL</t>
  </si>
  <si>
    <t>APORTE F.N.D.R.:</t>
  </si>
  <si>
    <t>APORTE MUNICIPAL:</t>
  </si>
  <si>
    <t>APORTE SECTORIAL:</t>
  </si>
  <si>
    <t>PLAZO INICIAL DE OBRAS Y MODIFICACIONES:</t>
  </si>
  <si>
    <t>FECHA ACTA ENTREGA TERRENO</t>
  </si>
  <si>
    <t>PLAZO INICIAL</t>
  </si>
  <si>
    <t>MODIFICACION DIAS</t>
  </si>
  <si>
    <t>FECHA DE TERMINO</t>
  </si>
  <si>
    <t>FECHA DE TERMINO LEGAL</t>
  </si>
  <si>
    <t>FECHA DE TERMINO REAL (*)</t>
  </si>
  <si>
    <t>FECHA DE RECEPCION PROVISORIA (*)</t>
  </si>
  <si>
    <t>FECHA DE RECEPCION DEFINITIVA (*)</t>
  </si>
  <si>
    <t>(*) Indicar solo para estado de pago único o final.</t>
  </si>
  <si>
    <t>MODIFICACION DE PLAZO (DECRETOS NRO Y FECHA)</t>
  </si>
  <si>
    <t>PARALIZACION DE OBRAS (DECRETOS NRO Y FECHA)</t>
  </si>
  <si>
    <t>REINICIO DE OBRAS (DECRETOS NRO Y FECHA)</t>
  </si>
  <si>
    <t>(*) Indicar todos los decretos correspondientes a la modificación de plazos y paralización de obras.</t>
  </si>
  <si>
    <t>CERTIFICADO INSPECCION DEL TRABAJO NRO:</t>
  </si>
  <si>
    <t>PERIODO - AÑO (MM/AAAA)</t>
  </si>
  <si>
    <t>OBRAS</t>
  </si>
  <si>
    <t>TOTAL</t>
  </si>
  <si>
    <t>1.-</t>
  </si>
  <si>
    <t>MONTO DE LAS OBRAS EJECUTADAS Y REAJUSTES PAGADOS HASTA LA FECHA, INCLUIDO EL PRESENTE ESTADO DE PAGO.</t>
  </si>
  <si>
    <t>2.-</t>
  </si>
  <si>
    <t>MONTO CANCELADO HASTA EL ESTADO DE PAGO ANTERIOR.</t>
  </si>
  <si>
    <t>3.-</t>
  </si>
  <si>
    <t>VALOR PRESENTE ESTADO DE PAGO.</t>
  </si>
  <si>
    <t>AUMENTOS / DESCUENTOS</t>
  </si>
  <si>
    <t>a)</t>
  </si>
  <si>
    <t>ANTICIPO</t>
  </si>
  <si>
    <t>b)</t>
  </si>
  <si>
    <t>RETENCIONES</t>
  </si>
  <si>
    <t>SUBTOTAL 1</t>
  </si>
  <si>
    <t>MULTAS</t>
  </si>
  <si>
    <t>SUBTOTAL 2</t>
  </si>
  <si>
    <t>LIQUIDO A PAGAR</t>
  </si>
  <si>
    <t>AVANCE FISICO PROGRAMADO %</t>
  </si>
  <si>
    <t>AVANCE FISICO ACUMULADO %</t>
  </si>
  <si>
    <t>AVANCE FINANCIERO PROGRAMADO %</t>
  </si>
  <si>
    <t>AVANCE FINANCIERO A LA FECHA %</t>
  </si>
  <si>
    <t>CONTRATISTA</t>
  </si>
  <si>
    <t>INSPECTOR FISCAL</t>
  </si>
  <si>
    <t>ILUSTRE MUNICIPALIDAD DE CHILLAN</t>
  </si>
  <si>
    <t>CONSTRUCTORA ENRIQUE ROBLES GALAZ</t>
  </si>
  <si>
    <t>15.204.422-4</t>
  </si>
  <si>
    <t>MEJORAMIENTO CALLE L. COCHRANE, S. BOLIVAR Y OTRAS CHILLAN</t>
  </si>
  <si>
    <t>POBLACION LUIS CRUZ MARTINEZ, AV ORIENTE Y OTROS</t>
  </si>
  <si>
    <t>RAMIRO BONILLA SAN MARTIN</t>
  </si>
  <si>
    <t>ENRIQUE ROBLES GALAZ</t>
  </si>
  <si>
    <t>69.140.900-7</t>
  </si>
  <si>
    <t>VALOR E. DE PAGO $</t>
  </si>
  <si>
    <t>NUMERO DE HOJAS</t>
  </si>
  <si>
    <t xml:space="preserve">NOMBRE DE LA OBRA               </t>
  </si>
  <si>
    <t xml:space="preserve">CONTRATISTA                            </t>
  </si>
  <si>
    <t>OBRAS CONTRATADAS SEGÚN</t>
  </si>
  <si>
    <t>UNID.</t>
  </si>
  <si>
    <t>MONTO OBRAS EJECUTADAS A LA FECHA</t>
  </si>
  <si>
    <t>SUMAS</t>
  </si>
  <si>
    <t>SUB TOTAL</t>
  </si>
  <si>
    <t>19% IVA</t>
  </si>
  <si>
    <t xml:space="preserve"> CONTRATISTA</t>
  </si>
  <si>
    <t>1..-</t>
  </si>
  <si>
    <t>OBRAS PRELIMINARES</t>
  </si>
  <si>
    <t>Instalación de Faenas</t>
  </si>
  <si>
    <t>Despeje de Terreno</t>
  </si>
  <si>
    <t>Letrero de Obra</t>
  </si>
  <si>
    <t>Ensayos de Laboratorio</t>
  </si>
  <si>
    <t>Seguridad y Señalización</t>
  </si>
  <si>
    <t>Trazados y Niveles</t>
  </si>
  <si>
    <t>Limpieza Final</t>
  </si>
  <si>
    <t>Permisos y Derechos</t>
  </si>
  <si>
    <t>2.1.-</t>
  </si>
  <si>
    <t>2.2.-</t>
  </si>
  <si>
    <t>2.3.-</t>
  </si>
  <si>
    <t>2.4.-</t>
  </si>
  <si>
    <t>2.5.-</t>
  </si>
  <si>
    <t>2.6.-</t>
  </si>
  <si>
    <t>2.7.-</t>
  </si>
  <si>
    <t>3.1.-</t>
  </si>
  <si>
    <t>3.2.-</t>
  </si>
  <si>
    <t>3.2.1.-</t>
  </si>
  <si>
    <t>3.2.2.-</t>
  </si>
  <si>
    <t>3.3.-</t>
  </si>
  <si>
    <t>INSPECTOR TECNICO</t>
  </si>
  <si>
    <t>FLUJO DE CAJA</t>
  </si>
  <si>
    <t xml:space="preserve">PROYECTO </t>
  </si>
  <si>
    <t xml:space="preserve">COMUNA </t>
  </si>
  <si>
    <t>PERIODO</t>
  </si>
  <si>
    <t>%</t>
  </si>
  <si>
    <t>% ACUMULADO</t>
  </si>
  <si>
    <t xml:space="preserve">MONTO </t>
  </si>
  <si>
    <t>MONTO ACUMULADO</t>
  </si>
  <si>
    <t>MES SEPTIEMBRE</t>
  </si>
  <si>
    <t>MES OCTUBRE</t>
  </si>
  <si>
    <t xml:space="preserve">MONTO CONTRATO </t>
  </si>
  <si>
    <t>CHILLAN</t>
  </si>
  <si>
    <t>MES NOVIEMBRE</t>
  </si>
  <si>
    <t>MES DICIEMBRE</t>
  </si>
  <si>
    <t>% AVANCE</t>
  </si>
  <si>
    <t>MONTOS DEL PRESENTE ESTADO DE PAGO</t>
  </si>
  <si>
    <t>NOMBRE ITO</t>
  </si>
  <si>
    <t xml:space="preserve"> PARTIDAS DE LAS OBRAS  CONTRATADAS</t>
  </si>
  <si>
    <t>x/x</t>
  </si>
  <si>
    <t>PARTIDAS XXXXXXXXXXX</t>
  </si>
  <si>
    <t>PARTIDA XXXXXX</t>
  </si>
  <si>
    <t>NOMBRE INSPECTOR TECNICO Y PROFESION</t>
  </si>
  <si>
    <t>NOMBRE CONTRATISTA</t>
  </si>
  <si>
    <t>PARTIDAS XXXXXXX</t>
  </si>
  <si>
    <t>FICHA DE INVERSION REALIZADA (LISTADO DE PARTIDAS - PRESUPUESTO CONTRATADO)</t>
  </si>
  <si>
    <t>CANTIDAD DE OBRAS CONTRATADAS</t>
  </si>
  <si>
    <t>PRECIO UNITARIO</t>
  </si>
  <si>
    <t>MONTO FINAL</t>
  </si>
  <si>
    <t>CONTRATO VIGENTE</t>
  </si>
  <si>
    <t>PRESENTE ESTADO DE PAGO</t>
  </si>
  <si>
    <t>CANTIDAD OBRAS EJECUTADAS</t>
  </si>
  <si>
    <t>CANTIDAD DE OBRAS EJECUTADAS</t>
  </si>
  <si>
    <t>% AVANCE PRESENTE E.P.</t>
  </si>
  <si>
    <t>GOBIERNO REGIONAL REGION DEL BIOBIO - DIVISION PRESUPUESTO E INVERSION REGIONAL</t>
  </si>
  <si>
    <t>PROFESIONAL RESIDENTE</t>
  </si>
  <si>
    <t xml:space="preserve">NOMBRE Y PROFESION </t>
  </si>
  <si>
    <r>
      <t>GASTOS GENERALES</t>
    </r>
    <r>
      <rPr>
        <b/>
        <sz val="8"/>
        <color rgb="FFFF0000"/>
        <rFont val="Arial Narrow"/>
        <family val="2"/>
      </rPr>
      <t xml:space="preserve"> XX%</t>
    </r>
  </si>
  <si>
    <r>
      <t xml:space="preserve">UTILIDADES </t>
    </r>
    <r>
      <rPr>
        <b/>
        <sz val="8"/>
        <color rgb="FFFF0000"/>
        <rFont val="Arial Narrow"/>
        <family val="2"/>
      </rPr>
      <t>XX%</t>
    </r>
  </si>
  <si>
    <t>ESTADO DE PAGO N°</t>
  </si>
  <si>
    <r>
      <t xml:space="preserve">DECRETO N° </t>
    </r>
    <r>
      <rPr>
        <sz val="8"/>
        <color rgb="FFFF0000"/>
        <rFont val="Arial"/>
        <family val="2"/>
      </rPr>
      <t>XXX</t>
    </r>
    <r>
      <rPr>
        <sz val="8"/>
        <rFont val="Arial"/>
        <family val="2"/>
      </rPr>
      <t xml:space="preserve"> DE FECHA </t>
    </r>
    <r>
      <rPr>
        <sz val="8"/>
        <color rgb="FFFF0000"/>
        <rFont val="Arial"/>
        <family val="2"/>
      </rPr>
      <t>XX/XX/20XX</t>
    </r>
  </si>
  <si>
    <t>OBRAS EJECUTADAS AL PTE  E. PAGO (ACUMULADO)</t>
  </si>
  <si>
    <t>(A)</t>
  </si>
  <si>
    <t>(B)</t>
  </si>
  <si>
    <t>(D)</t>
  </si>
  <si>
    <t>E=(DxB)</t>
  </si>
  <si>
    <t>C=(AxB)</t>
  </si>
  <si>
    <t>F=(D/A)x100</t>
  </si>
  <si>
    <t>(G)</t>
  </si>
  <si>
    <t>H=(GxB)</t>
  </si>
  <si>
    <t>I=(G/A)x100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</si>
</sst>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&quot;-&quot;??_-;_-@_-"/>
    <numFmt numFmtId="167" formatCode="_(&quot;N$&quot;* #,##0.00_);_(&quot;N$&quot;* \(#,##0.00\);_(&quot;N$&quot;* &quot;-&quot;??_);_(@_)"/>
    <numFmt numFmtId="168" formatCode="_-[$$-340A]\ * #,##0_-;\-[$$-340A]\ * #,##0_-;_-[$$-340A]\ * &quot;-&quot;??_-;_-@_-"/>
    <numFmt numFmtId="169" formatCode="dd/mm/yy;@"/>
    <numFmt numFmtId="170" formatCode="mmmm/yy"/>
    <numFmt numFmtId="171" formatCode="[$$-340A]\ #,##0"/>
    <numFmt numFmtId="172" formatCode="&quot;$&quot;\ #,##0"/>
    <numFmt numFmtId="173" formatCode="0.0%"/>
  </numFmts>
  <fonts count="21" x14ac:knownFonts="1">
    <font>
      <sz val="10"/>
      <name val="Arial"/>
      <family val="2"/>
    </font>
    <font>
      <b/>
      <sz val="15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10"/>
      <color theme="0"/>
      <name val="Arial Narrow"/>
      <family val="2"/>
    </font>
    <font>
      <i/>
      <sz val="8"/>
      <name val="Arial Narrow"/>
      <family val="2"/>
    </font>
    <font>
      <b/>
      <sz val="9"/>
      <name val="Arial Narrow"/>
      <family val="2"/>
    </font>
    <font>
      <u/>
      <sz val="8"/>
      <name val="Arial Narrow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"/>
      <family val="2"/>
    </font>
    <font>
      <b/>
      <sz val="8"/>
      <color theme="0" tint="-0.3499862666707357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hair">
        <color theme="0" tint="-0.34998626667073579"/>
      </bottom>
      <diagonal/>
    </border>
    <border>
      <left/>
      <right/>
      <top style="medium">
        <color theme="0" tint="-0.34998626667073579"/>
      </top>
      <bottom style="hair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/>
      <top style="hair">
        <color theme="0" tint="-0.34998626667073579"/>
      </top>
      <bottom style="medium">
        <color theme="0" tint="-0.34998626667073579"/>
      </bottom>
      <diagonal/>
    </border>
    <border>
      <left/>
      <right/>
      <top style="hair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/>
      <top/>
      <bottom style="hair">
        <color auto="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11">
    <xf numFmtId="0" fontId="0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68" fontId="6" fillId="0" borderId="7" xfId="1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69" fontId="6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5" fillId="2" borderId="20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2" borderId="23" xfId="0" applyFont="1" applyFill="1" applyBorder="1" applyAlignment="1">
      <alignment vertical="center" wrapText="1"/>
    </xf>
    <xf numFmtId="14" fontId="6" fillId="0" borderId="24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168" fontId="6" fillId="0" borderId="0" xfId="0" applyNumberFormat="1" applyFont="1" applyAlignment="1">
      <alignment vertical="center"/>
    </xf>
    <xf numFmtId="168" fontId="6" fillId="0" borderId="25" xfId="0" applyNumberFormat="1" applyFont="1" applyBorder="1" applyAlignment="1">
      <alignment vertical="center"/>
    </xf>
    <xf numFmtId="169" fontId="6" fillId="0" borderId="17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69" fontId="6" fillId="0" borderId="2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169" fontId="6" fillId="0" borderId="23" xfId="0" applyNumberFormat="1" applyFont="1" applyBorder="1" applyAlignment="1">
      <alignment vertical="center"/>
    </xf>
    <xf numFmtId="170" fontId="6" fillId="0" borderId="2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28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68" fontId="6" fillId="0" borderId="28" xfId="1" applyNumberFormat="1" applyFont="1" applyBorder="1" applyAlignment="1">
      <alignment horizontal="center" vertical="center"/>
    </xf>
    <xf numFmtId="168" fontId="6" fillId="0" borderId="30" xfId="1" applyNumberFormat="1" applyFont="1" applyBorder="1" applyAlignment="1">
      <alignment vertical="center"/>
    </xf>
    <xf numFmtId="0" fontId="11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right" vertical="center"/>
    </xf>
    <xf numFmtId="0" fontId="6" fillId="0" borderId="36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168" fontId="6" fillId="0" borderId="33" xfId="1" applyNumberFormat="1" applyFont="1" applyBorder="1" applyAlignment="1">
      <alignment vertical="center"/>
    </xf>
    <xf numFmtId="168" fontId="6" fillId="0" borderId="34" xfId="1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32" xfId="0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168" fontId="6" fillId="0" borderId="32" xfId="1" applyNumberFormat="1" applyFont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168" fontId="5" fillId="0" borderId="26" xfId="1" applyNumberFormat="1" applyFont="1" applyBorder="1" applyAlignment="1">
      <alignment vertical="center"/>
    </xf>
    <xf numFmtId="168" fontId="5" fillId="0" borderId="27" xfId="1" applyNumberFormat="1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1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center" vertical="center" wrapText="1"/>
    </xf>
    <xf numFmtId="0" fontId="3" fillId="0" borderId="0" xfId="5" applyFont="1" applyFill="1"/>
    <xf numFmtId="3" fontId="6" fillId="0" borderId="39" xfId="5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 applyAlignment="1">
      <alignment horizontal="center"/>
    </xf>
    <xf numFmtId="0" fontId="15" fillId="0" borderId="0" xfId="8" applyFont="1"/>
    <xf numFmtId="0" fontId="16" fillId="0" borderId="43" xfId="8" applyFont="1" applyBorder="1" applyAlignment="1">
      <alignment horizontal="center"/>
    </xf>
    <xf numFmtId="0" fontId="15" fillId="0" borderId="45" xfId="8" applyFont="1" applyBorder="1" applyAlignment="1">
      <alignment horizontal="center"/>
    </xf>
    <xf numFmtId="165" fontId="15" fillId="0" borderId="43" xfId="9" applyFont="1" applyBorder="1" applyAlignment="1">
      <alignment horizontal="center"/>
    </xf>
    <xf numFmtId="0" fontId="15" fillId="0" borderId="44" xfId="8" applyFont="1" applyBorder="1"/>
    <xf numFmtId="0" fontId="15" fillId="0" borderId="44" xfId="8" applyFont="1" applyBorder="1" applyAlignment="1">
      <alignment horizontal="center"/>
    </xf>
    <xf numFmtId="171" fontId="15" fillId="0" borderId="45" xfId="8" applyNumberFormat="1" applyFont="1" applyBorder="1" applyAlignment="1">
      <alignment horizontal="right"/>
    </xf>
    <xf numFmtId="0" fontId="16" fillId="0" borderId="38" xfId="8" applyFont="1" applyBorder="1" applyAlignment="1">
      <alignment horizontal="center"/>
    </xf>
    <xf numFmtId="0" fontId="16" fillId="0" borderId="40" xfId="8" applyFont="1" applyBorder="1" applyAlignment="1">
      <alignment horizontal="center"/>
    </xf>
    <xf numFmtId="9" fontId="16" fillId="0" borderId="38" xfId="10" applyFont="1" applyBorder="1" applyAlignment="1">
      <alignment horizontal="center"/>
    </xf>
    <xf numFmtId="9" fontId="16" fillId="0" borderId="39" xfId="8" applyNumberFormat="1" applyFont="1" applyBorder="1"/>
    <xf numFmtId="172" fontId="15" fillId="0" borderId="39" xfId="7" applyNumberFormat="1" applyFont="1" applyBorder="1" applyAlignment="1">
      <alignment horizontal="center"/>
    </xf>
    <xf numFmtId="172" fontId="15" fillId="0" borderId="40" xfId="7" applyNumberFormat="1" applyFont="1" applyBorder="1" applyAlignment="1">
      <alignment horizontal="right"/>
    </xf>
    <xf numFmtId="172" fontId="15" fillId="0" borderId="40" xfId="7" applyNumberFormat="1" applyFont="1" applyBorder="1"/>
    <xf numFmtId="0" fontId="16" fillId="0" borderId="41" xfId="8" applyFont="1" applyBorder="1" applyAlignment="1">
      <alignment horizontal="center"/>
    </xf>
    <xf numFmtId="0" fontId="16" fillId="0" borderId="46" xfId="8" applyFont="1" applyBorder="1" applyAlignment="1">
      <alignment horizontal="center"/>
    </xf>
    <xf numFmtId="9" fontId="16" fillId="0" borderId="41" xfId="10" applyFont="1" applyBorder="1" applyAlignment="1">
      <alignment horizontal="center"/>
    </xf>
    <xf numFmtId="9" fontId="16" fillId="0" borderId="42" xfId="8" applyNumberFormat="1" applyFont="1" applyBorder="1"/>
    <xf numFmtId="172" fontId="15" fillId="0" borderId="42" xfId="7" applyNumberFormat="1" applyFont="1" applyBorder="1" applyAlignment="1">
      <alignment horizontal="center"/>
    </xf>
    <xf numFmtId="172" fontId="15" fillId="0" borderId="46" xfId="7" applyNumberFormat="1" applyFont="1" applyBorder="1"/>
    <xf numFmtId="0" fontId="16" fillId="0" borderId="0" xfId="8" applyFont="1" applyAlignment="1">
      <alignment horizontal="center"/>
    </xf>
    <xf numFmtId="0" fontId="16" fillId="0" borderId="0" xfId="8" applyFont="1"/>
    <xf numFmtId="0" fontId="16" fillId="0" borderId="0" xfId="8" applyFont="1" applyBorder="1"/>
    <xf numFmtId="0" fontId="15" fillId="0" borderId="0" xfId="8" applyFont="1" applyBorder="1" applyAlignment="1">
      <alignment horizontal="center"/>
    </xf>
    <xf numFmtId="0" fontId="15" fillId="0" borderId="0" xfId="8" applyFont="1" applyAlignment="1">
      <alignment horizontal="left"/>
    </xf>
    <xf numFmtId="172" fontId="15" fillId="0" borderId="0" xfId="7" applyNumberFormat="1" applyFont="1"/>
    <xf numFmtId="173" fontId="16" fillId="0" borderId="38" xfId="10" applyNumberFormat="1" applyFont="1" applyBorder="1" applyAlignment="1">
      <alignment horizontal="center"/>
    </xf>
    <xf numFmtId="0" fontId="6" fillId="0" borderId="39" xfId="5" applyFont="1" applyFill="1" applyBorder="1" applyAlignment="1">
      <alignment horizontal="center" vertical="center"/>
    </xf>
    <xf numFmtId="0" fontId="6" fillId="0" borderId="39" xfId="5" applyFont="1" applyFill="1" applyBorder="1" applyAlignment="1">
      <alignment horizontal="center"/>
    </xf>
    <xf numFmtId="4" fontId="6" fillId="0" borderId="39" xfId="6" applyNumberFormat="1" applyFont="1" applyFill="1" applyBorder="1" applyAlignment="1">
      <alignment horizontal="center"/>
    </xf>
    <xf numFmtId="0" fontId="5" fillId="0" borderId="39" xfId="5" applyFont="1" applyFill="1" applyBorder="1" applyAlignment="1">
      <alignment horizontal="center" vertical="center"/>
    </xf>
    <xf numFmtId="172" fontId="6" fillId="0" borderId="39" xfId="1" applyNumberFormat="1" applyFont="1" applyFill="1" applyBorder="1" applyAlignment="1">
      <alignment horizontal="center" vertical="center" wrapText="1"/>
    </xf>
    <xf numFmtId="172" fontId="6" fillId="0" borderId="39" xfId="5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left"/>
    </xf>
    <xf numFmtId="0" fontId="6" fillId="0" borderId="39" xfId="0" applyFont="1" applyFill="1" applyBorder="1" applyAlignment="1">
      <alignment horizontal="center"/>
    </xf>
    <xf numFmtId="9" fontId="6" fillId="0" borderId="39" xfId="2" applyFont="1" applyFill="1" applyBorder="1" applyAlignment="1">
      <alignment horizontal="center"/>
    </xf>
    <xf numFmtId="168" fontId="6" fillId="0" borderId="39" xfId="7" applyNumberFormat="1" applyFont="1" applyFill="1" applyBorder="1" applyAlignment="1">
      <alignment horizontal="center"/>
    </xf>
    <xf numFmtId="0" fontId="4" fillId="0" borderId="0" xfId="5" applyFont="1" applyFill="1" applyAlignment="1">
      <alignment vertical="center"/>
    </xf>
    <xf numFmtId="0" fontId="2" fillId="0" borderId="2" xfId="4" applyFill="1" applyBorder="1" applyAlignment="1">
      <alignment horizontal="center" vertical="center"/>
    </xf>
    <xf numFmtId="0" fontId="4" fillId="0" borderId="0" xfId="5" applyFont="1" applyFill="1"/>
    <xf numFmtId="0" fontId="13" fillId="0" borderId="0" xfId="5" applyFill="1"/>
    <xf numFmtId="0" fontId="5" fillId="0" borderId="39" xfId="0" applyFont="1" applyFill="1" applyBorder="1" applyAlignment="1">
      <alignment horizontal="left"/>
    </xf>
    <xf numFmtId="0" fontId="6" fillId="0" borderId="39" xfId="5" applyFont="1" applyFill="1" applyBorder="1"/>
    <xf numFmtId="172" fontId="6" fillId="0" borderId="39" xfId="5" applyNumberFormat="1" applyFont="1" applyFill="1" applyBorder="1"/>
    <xf numFmtId="168" fontId="6" fillId="0" borderId="39" xfId="1" applyNumberFormat="1" applyFont="1" applyFill="1" applyBorder="1" applyAlignment="1">
      <alignment horizontal="center"/>
    </xf>
    <xf numFmtId="168" fontId="6" fillId="0" borderId="39" xfId="0" applyNumberFormat="1" applyFont="1" applyFill="1" applyBorder="1" applyAlignment="1">
      <alignment horizontal="center"/>
    </xf>
    <xf numFmtId="0" fontId="5" fillId="0" borderId="39" xfId="5" applyFont="1" applyFill="1" applyBorder="1" applyAlignment="1">
      <alignment horizontal="left" vertical="center" wrapText="1"/>
    </xf>
    <xf numFmtId="168" fontId="6" fillId="0" borderId="39" xfId="5" applyNumberFormat="1" applyFont="1" applyFill="1" applyBorder="1"/>
    <xf numFmtId="0" fontId="6" fillId="0" borderId="0" xfId="5" applyFont="1" applyFill="1"/>
    <xf numFmtId="0" fontId="5" fillId="0" borderId="0" xfId="5" applyFont="1" applyFill="1" applyAlignment="1">
      <alignment horizontal="center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vertical="center" wrapText="1"/>
    </xf>
    <xf numFmtId="0" fontId="6" fillId="0" borderId="49" xfId="5" applyFont="1" applyFill="1" applyBorder="1"/>
    <xf numFmtId="0" fontId="5" fillId="0" borderId="50" xfId="5" applyFont="1" applyFill="1" applyBorder="1" applyAlignment="1">
      <alignment horizontal="center" vertical="center" wrapText="1"/>
    </xf>
    <xf numFmtId="0" fontId="13" fillId="0" borderId="0" xfId="5" applyFill="1" applyBorder="1"/>
    <xf numFmtId="0" fontId="5" fillId="0" borderId="51" xfId="5" applyFont="1" applyFill="1" applyBorder="1" applyAlignment="1">
      <alignment horizontal="center" vertical="center" wrapText="1"/>
    </xf>
    <xf numFmtId="0" fontId="18" fillId="0" borderId="0" xfId="5" applyFont="1" applyFill="1" applyAlignment="1">
      <alignment horizontal="center"/>
    </xf>
    <xf numFmtId="0" fontId="18" fillId="0" borderId="47" xfId="5" applyFont="1" applyFill="1" applyBorder="1" applyAlignment="1">
      <alignment vertical="center" wrapText="1"/>
    </xf>
    <xf numFmtId="0" fontId="5" fillId="0" borderId="26" xfId="5" applyFont="1" applyFill="1" applyBorder="1" applyAlignment="1">
      <alignment horizontal="center" vertical="center" wrapText="1"/>
    </xf>
    <xf numFmtId="0" fontId="5" fillId="0" borderId="48" xfId="5" applyFont="1" applyFill="1" applyBorder="1" applyAlignment="1">
      <alignment horizontal="center" vertical="center" wrapText="1"/>
    </xf>
    <xf numFmtId="0" fontId="5" fillId="0" borderId="35" xfId="5" applyFont="1" applyFill="1" applyBorder="1" applyAlignment="1">
      <alignment horizontal="center" vertical="center" wrapText="1"/>
    </xf>
    <xf numFmtId="0" fontId="5" fillId="0" borderId="27" xfId="5" applyFont="1" applyFill="1" applyBorder="1" applyAlignment="1">
      <alignment horizontal="center" vertical="center" wrapText="1"/>
    </xf>
    <xf numFmtId="0" fontId="5" fillId="0" borderId="37" xfId="0" applyFont="1" applyFill="1" applyBorder="1" applyAlignment="1"/>
    <xf numFmtId="0" fontId="20" fillId="0" borderId="37" xfId="0" applyFont="1" applyFill="1" applyBorder="1" applyAlignment="1">
      <alignment horizontal="center" vertical="center"/>
    </xf>
    <xf numFmtId="0" fontId="18" fillId="0" borderId="47" xfId="5" applyFont="1" applyFill="1" applyBorder="1" applyAlignment="1">
      <alignment horizontal="left" vertical="center" wrapText="1"/>
    </xf>
    <xf numFmtId="0" fontId="5" fillId="0" borderId="22" xfId="5" applyFont="1" applyFill="1" applyBorder="1" applyAlignment="1">
      <alignment vertical="center" wrapText="1"/>
    </xf>
    <xf numFmtId="0" fontId="5" fillId="0" borderId="23" xfId="5" applyFont="1" applyFill="1" applyBorder="1" applyAlignment="1">
      <alignment vertical="center" wrapText="1"/>
    </xf>
    <xf numFmtId="0" fontId="5" fillId="0" borderId="24" xfId="5" applyFont="1" applyFill="1" applyBorder="1" applyAlignment="1">
      <alignment vertical="center" wrapText="1"/>
    </xf>
    <xf numFmtId="0" fontId="13" fillId="0" borderId="7" xfId="5" applyFill="1" applyBorder="1"/>
    <xf numFmtId="0" fontId="18" fillId="0" borderId="52" xfId="5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10" fontId="5" fillId="2" borderId="26" xfId="2" applyNumberFormat="1" applyFont="1" applyFill="1" applyBorder="1" applyAlignment="1">
      <alignment horizontal="center" vertical="center"/>
    </xf>
    <xf numFmtId="10" fontId="5" fillId="2" borderId="27" xfId="2" applyNumberFormat="1" applyFont="1" applyFill="1" applyBorder="1" applyAlignment="1">
      <alignment horizontal="center" vertical="center"/>
    </xf>
    <xf numFmtId="168" fontId="5" fillId="2" borderId="26" xfId="1" applyNumberFormat="1" applyFont="1" applyFill="1" applyBorder="1" applyAlignment="1">
      <alignment horizontal="center" vertical="center"/>
    </xf>
    <xf numFmtId="168" fontId="5" fillId="2" borderId="27" xfId="1" applyNumberFormat="1" applyFont="1" applyFill="1" applyBorder="1" applyAlignment="1">
      <alignment horizontal="center" vertical="center"/>
    </xf>
    <xf numFmtId="168" fontId="6" fillId="0" borderId="28" xfId="1" applyNumberFormat="1" applyFont="1" applyBorder="1" applyAlignment="1">
      <alignment horizontal="center" vertical="center"/>
    </xf>
    <xf numFmtId="168" fontId="6" fillId="0" borderId="30" xfId="1" applyNumberFormat="1" applyFont="1" applyBorder="1" applyAlignment="1">
      <alignment horizontal="center" vertical="center"/>
    </xf>
    <xf numFmtId="168" fontId="6" fillId="0" borderId="31" xfId="1" applyNumberFormat="1" applyFont="1" applyBorder="1" applyAlignment="1">
      <alignment horizontal="center" vertical="center"/>
    </xf>
    <xf numFmtId="168" fontId="6" fillId="0" borderId="32" xfId="1" applyNumberFormat="1" applyFont="1" applyBorder="1" applyAlignment="1">
      <alignment horizontal="center" vertical="center"/>
    </xf>
    <xf numFmtId="168" fontId="6" fillId="0" borderId="33" xfId="1" applyNumberFormat="1" applyFont="1" applyBorder="1" applyAlignment="1">
      <alignment horizontal="center" vertical="center"/>
    </xf>
    <xf numFmtId="168" fontId="6" fillId="0" borderId="34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168" fontId="6" fillId="0" borderId="26" xfId="1" applyNumberFormat="1" applyFont="1" applyBorder="1" applyAlignment="1">
      <alignment horizontal="center" vertical="center"/>
    </xf>
    <xf numFmtId="168" fontId="6" fillId="0" borderId="27" xfId="1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3" fontId="10" fillId="2" borderId="26" xfId="0" applyNumberFormat="1" applyFont="1" applyFill="1" applyBorder="1" applyAlignment="1">
      <alignment horizontal="center" vertical="center"/>
    </xf>
    <xf numFmtId="3" fontId="10" fillId="2" borderId="27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25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" xfId="3" applyAlignment="1">
      <alignment horizontal="center" vertical="center"/>
    </xf>
    <xf numFmtId="0" fontId="2" fillId="0" borderId="2" xfId="4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39" xfId="5" applyFont="1" applyFill="1" applyBorder="1" applyAlignment="1">
      <alignment horizontal="left" vertical="center" wrapText="1"/>
    </xf>
    <xf numFmtId="0" fontId="5" fillId="0" borderId="28" xfId="5" applyFont="1" applyFill="1" applyBorder="1" applyAlignment="1">
      <alignment horizontal="center" vertical="center" wrapText="1"/>
    </xf>
    <xf numFmtId="0" fontId="5" fillId="0" borderId="29" xfId="5" applyFont="1" applyFill="1" applyBorder="1" applyAlignment="1">
      <alignment horizontal="center" vertical="center" wrapText="1"/>
    </xf>
    <xf numFmtId="0" fontId="5" fillId="0" borderId="30" xfId="5" applyFont="1" applyFill="1" applyBorder="1" applyAlignment="1">
      <alignment horizontal="center" vertical="center" wrapText="1"/>
    </xf>
    <xf numFmtId="0" fontId="4" fillId="0" borderId="39" xfId="5" applyFont="1" applyFill="1" applyBorder="1" applyAlignment="1">
      <alignment horizontal="center" vertical="center" wrapText="1"/>
    </xf>
    <xf numFmtId="0" fontId="5" fillId="0" borderId="39" xfId="5" applyFont="1" applyFill="1" applyBorder="1" applyAlignment="1">
      <alignment horizontal="center" vertical="center" wrapText="1"/>
    </xf>
    <xf numFmtId="0" fontId="2" fillId="0" borderId="2" xfId="4" applyFill="1" applyBorder="1" applyAlignment="1">
      <alignment horizontal="center" vertical="center"/>
    </xf>
    <xf numFmtId="0" fontId="1" fillId="0" borderId="1" xfId="3" applyFill="1" applyAlignment="1">
      <alignment horizontal="center" vertical="center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left" vertical="center" wrapText="1"/>
    </xf>
  </cellXfs>
  <cellStyles count="11">
    <cellStyle name="Encabezado 1" xfId="3" builtinId="16"/>
    <cellStyle name="Millares 2" xfId="6" xr:uid="{00000000-0005-0000-0000-000001000000}"/>
    <cellStyle name="Millares 2 2" xfId="9" xr:uid="{00000000-0005-0000-0000-000002000000}"/>
    <cellStyle name="Moneda" xfId="1" builtinId="4"/>
    <cellStyle name="Moneda 2" xfId="7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Porcentaje" xfId="2" builtinId="5"/>
    <cellStyle name="Porcentaje 2" xfId="10" xr:uid="{00000000-0005-0000-0000-000009000000}"/>
    <cellStyle name="Texto explicativo" xfId="4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142875</xdr:rowOff>
    </xdr:to>
    <xdr:sp macro="" textlink="">
      <xdr:nvSpPr>
        <xdr:cNvPr id="2" name="AutoShape 2" descr="data:image/jpeg;base64,/9j/4AAQSkZJRgABAQAAAQABAAD/2wCEAAkGBhQSERUUEhQWExIVFxcXGBcXFRgZGBkYHBgYFxwXHR4dHCYhGRsjHBsXIDssIycrLC4tHh4xNTAsNSYsLCkBCQoKDgwOGg8PGiwfHyUqLTUwLSwsKiwqKSosNDUpLCwsLCwuLCwpLCwsLCosKSw0KiwpLCwsLCwsLCksLCksLP/AABEIAJgAVgMBIgACEQEDEQH/xAAbAAABBQEBAAAAAAAAAAAAAAAFAAMEBgcBAv/EAEQQAAIBAwIDBAYHBQMNAAAAAAECAwAEERIhBRMxBiJBUQcUYXGBsSMyQlJykaEVM2LB0ZKywggWFyQlQ1OCg5Si0+H/xAAaAQACAwEBAAAAAAAAAAAAAAACAwABBQQG/8QALxEAAQQABQAIBQUAAAAAAAAAAQACAxEEEhMhMQUiQVFhcYGhFUJSkfAjMmKx0f/aAAwDAQACEQMRAD8A0Oxikv0NzNO8Nq2TFFC5j+jB2lkkGG1MBqwCoUHB1da93DS6orK0mYBkaV7l2ErpFqCgIW2Z2JIDNkDTkhulcsjcWC8kW73VspPJaFkEiISSI3V2UELsAwJJHUbZI7gfB7qGJLmOIrKr3Qa2kZVLW8lw8sahlLKroCMDOncrtsQ3xS0Zl7KSKC1vd3CTdcyyGWNj5MjbBSfuaTQuLijXs9qrPJBqhvOasUhAE0MsMTYOBqCtrxnqD0onL2luHGmGxnEp8ZjGkaHzdg7Ej8Ab3jrQz9lS2U1oyQy3YSK7ErRaATNNLDKWw7qAGYSHrtUHiofBN2HGpmFjmYyK13cRczAHOiSC4KswAx9ZV3GASuRgHFPdh5Vls4ZzdPLcG3V5F5+oBmTclM93em7TgVwZYJnj0676a5aMMG5MbWbwKCehJYAnT0LnrjJ72JEkNrBbPw+aGQQCOSbFvo1Kh6lZS5BI27viM1ZqtvzlQJmxkmh4fb3q3ErsY4HlikbWkgcoGAyMo25xg4z1BqZwntTJHLItzg273EkUU33HDYEUnkG+y3TPdO+NUCy7O3MacPMqPPBHHAsltqUGCZVwJ9jiUKcZUk4I1Lk4FWPgvB8w3MVxGCks8xKsAQ0bHbPsIqOI3VNtQuN8fe3up23dUtImSMnCtK8zxqM4ONTaBnfHlT8PZaSQa7q6naY74hcwxofuqqnvAfxls7+4CYuxM3NniklL27W6R28p3ljKStIivk98oxUg+IG++5LRdobmMaJ7KZpV21QGN45PIqWdSpPkwABOMnrVH+KseKhv2n/Z0hhv5g8bKGgmIAkYDZ0cKApZTpOoYBDDYYrlOp2aN85nv4VUBdMMGoMY1zks7DYu3dyBkDSACepVX+n83KE5uxQ+FRXc0U1wl5IJEuLtUidIjAVinkRUICB/qqBnX7d6Z4PxaTiM7lbqa1iNtaTIkfJ6zCbVnXG2fqLUOW0uls30iUW5u731mKNSLhoWupTriOM4KncAZKnKkHGVdRWUfEZJLi1eSMQWfqzLaSyhChmLaSqHQR9H136VBwrVhZ7i7mkhina3t7ciN5VVTPLLpViFLKURQCuTpOSSBpxTXFopbOKNo7qaXmXdnH9IY2wjXCRuoIQHDKxBznHhiuxXr2kkknJlms7lhMGjQtJC5QKytEBrKnSpGkEgs2RjcALmTnyTPBFKsTXvC3w0EkeWEy82TSygnCquTjoBnpQq1Y7cT3zO4me3tVdo41iAEkuglGd2YHSpYEAKM4AOrfFeeIRT2A9YWd57VMGaKbSWSPI1SxyAA5UZYh9WcdVrllxBuHl4bhJDb62aGdELrodmflyBRmMocjJGkjTvnIrxxXi37Qje1tUkaOUaJp2RkiWJtnClgOY7KWA07DxI2zO3wU29U3w/tky3VxHcAerC45MUw6I5jjcRyeQbWNLdMnScHGTPEb51vrWMNiORJyy7blQun8smh3ZzhaueJRSx5ikuiNLr3WT1a3Xx6jYj4UMFlcWl7DzNU9nBFcNHL3mlVdKnkOACXYBTpYbsNjk7myG3spvSI9re0ssMqpbqH5C+sXQ6kQZK6RjfWe+42/3Z8xUztbxVktElgfGqa1AYYOUknjVhvnYqxHxofwPsoZUa4uGmiuLk8yREmdAq9I4yA2MrHpU48c0G4jayW1nJZ6JHjtri0khYK7lrc3Eb6dl3MeHXAyQoU+NQBpIChJ5WlUqH8N45HOWEevu4J1ROnXPTUoz08KVLopipN/6XxBcywy2xKxuV1xygk48dJUAf2jUW79OCj91asw/jlCfoqt86zntnblOJXUSgsxmYhVBJJf6TAA3J73hRjg3Zm0gxLxS6jjxuLZG1SN+LTkj3Df21q6UDWhxHZ4rL1Jy4gFWmX05H7NmPbmfHyjOa8j05t42a/wDcn/01WeNdlrafM3CrhJl6m2ZsSr+HVgt+E7+/pVKaYgkEEEHBBBBB8QQdwaNkOHeNh/aB8mIbyVssPpwj+1bOPwyK3zAqbD6abM9Y5196ofk5rK+BdmTMBLcTR2dtseZKQCw/gUkFvf099WS+4Nwe4QR2V4sVwndBlLBJj13LYHnuuw8jilPjw4NUUxj8QRdhXv8A0vWGM65M+XKbPyx+tCrv03wj91byP+NlQfpqrIeK2MttJy5l0t1ByCrD7ysNmX2inuC8HlumxHpVAe/K7BI08d2Pj7BvTBhoALKA4icmgtLj9OLau9aLp9k5JH5x4P6UQf022+NoJifI8sD89R+VVe24XwRIzBLfB7lt+eoIjQjwHVQPYxyfZ4VTj/Z2S172tJ4DjTPEQUOegOCdDew/DNCI8O41VffdEX4hou7W5die2v7REpEPKWMgA69RORnppGPzNKq96DYv9Umf703yVRSrOnY0SEN4XdCXFgLuVQvSrwWU8UnaONmVwhJHQ9wAj8gKqC9n5x0hYfAVrXHZi1zMW68xh8AcD9AKg1nfGJGdUNGyQ5gJKzNuz856wsfgK9twS4JyYnJ9u/8AOtJpVPjUn0j3Q6YWW3HDZFJLxuD4sVP96vUHDJH+omv3EH+daVcXqR/XdU95Aqr9ouMWsiMFAeX7LhcaT56vGu3D9IzTEAR+vZ+eqEtA7UDXgNwBgROBnOOgz0zjzpN2fuDjMLHHTIG3u8qIdmuJ3BlVVLSR5AbVuAPE6j0I69avVDi+kJsO/KQ0+VqNbe6zX/N+4/4L/p/WkvZ+4GSIXBIwcYGR5HfcVpVKuT41L9I90WQIx6DDKkNxDKjKFdXXOMYYYI/Nc0qP+jlO7Mfao/QmlXQyYzDORVrsjHVCrfaa30Xco821D470Mop2nuuZdSnwDaR/y7fPNC68/LWc13pB5Spu5VijBDpcqQp8jjY/nTlKgBo2hWYcR4dLEx5ykEn6x3DH8XjUWtXkQMCCAQeoPSqb2p7OLEvNi7q5AZfAZ8R/SvU4PpRspEbxR9klzK3XbHtsUAVoV0jbuHH6Yx+oo3Z9q7eT7Wg+TjH69Kz6uU6bouCTcCiqDyFrEcgYZUgjzByK9VllnfPE2qNip9nQ+8dDVt4L2xDkJMArHYMPqk+0fZ+VY2J6KkiGZnWHumB4K2P0dp9DIfN/kBSp3sAR6s3nzG+S12unDj9Jvku1n7QqPxbHPmx05kn941EodxjtfAtzOpLArNKp7p6iRgflUJ+2kA6az7l/qazHYLEE2GFcpcLR6lVWn7eL9iJj+JgvyzQ257aTt9UKnuGT+tOZ0XiHcivNDnCvE0yoCzEKo6knAqk9pe0gm+jj/dg5LfeI+QoJdXbynMjFz4ZOce7y+FM1s4PotsBD3mz7BLc+0qVKlWwlpUqVKootw9BHF2khniY5MZTHnpIOPkR8K5Ub/J9t/o7uT+NE/JdX+KlWNKwNeQFoxXkCzz0hcO5PE7tB0Mpcf9QCQ/8AkxqvaatnbeQS8Run85mX+xiP/DQP1etqOM5R5LKklGYodiliiPq1LkDptmj0yg1gh2KWKJtaYJBGCOoOxFeDGB1I/MVNMq9UIfpruk0QEA8xXfVqmmVWsENxXdNEfVqXq1TTKmsFq/8Ak/ztybpNPcEiMG/iK4K/AAH41ypnoMbFvcLgbSg588qNvhilWNiBUhWtA4FgKtqRWpYsbVAC5UyGJCC2og5O5GT4mvaWdtKcG0UopYazHHpBUkH2428qjc0mPkkBY5ZZVMhOw+lPdx95ugzt8q7ANcc0YmGt2mAiJUb62P4tx86zhO++UVDuTkdjauVKWSung4ijC489yCR8KnQ3kMajlx4JZlCIgBJUkHAHht1O1N3HG00DQ4VwyAxtgNuwBUqd+h8KicOmEb8x9kYyIG8Fbmsdz4asj8qIzOus1qwAOFJu1hkZTc2wByAryIjDJ6DIJxv57VNsJYsukYVShwyhQPjgeFMcVvkaNo1Ku8ilVVSCSSMZ26AZzmotpYFuYynEyStpbwPdTKt5qf8A7VmRwIaDaut1PFvDI7qYkYpjOUU9RnyqFxPgtogBa1jclgoCxoDk9PKneCzF5ZyylGzGCp8CEH5j205x1wqxEkACaPJOwG9GJXZMwKhAI4USz4daDKeqxxsAW0tEmSPEg7g+Hj5U2tvatHzDZoqYBBMUe4JAGMe+pVxcLNInLOsR62Zhuu6MunPQnfPwqBFcL6ljnCQ6IzpyuVAK56eHvpZmffPf6oaHcj1lwyKEERRrGCckKoGT8KVOw3Kt9VlbHkQflSp/7t00bIEvG5WD6LUSRq7qcSDJ0sQTpKdds9adl41GLY3UcYbHgcK2c4IJwcGl2bYiKYgZPPmwOme+aDSj/Z8+frmVmdfuMWB0/AY38a4M7w275B9K7kqzStd9PHGpkl0gLvkjf4e2hScYnkGYbT6M9DI4TUPw4PX2164hEJb2GN90SMy48C2dI9+P50dp4zSE0aA90W5QLh/GFVxHLB6tI526aHPkGAGT7DUjifEmidEiiEjyaju+joB/CcnHyp/jVkssEit90kHyIGQ3wNBba5Mklg7fWaNyffoFA4uZ1L8j60VCSNkR4fxstLypYjDKRkAkMGUeTYGceWKfsr4TGVWQYik0bnOdgc9NuvtqFxDe9t9Y0KofQ333KkafZgZO/WoSXJji4g6/WEjYPkdKjPw61Wq5ux3on1FWqshELnj/AHzFbxGd12bSQqL7C3n7AKjniMse8tmAn2jGyuQPaukZFFODWSxQoq9MAk+JJ3JPmanEUwRvcMxdX2pXRUXh00boHh06W8VAFcoNHL6vdzIgyjqkmkdAxLKfz0g0qjZRXW5VZwOUxwnjqQCVGWQvzpSFWNjnLnGDjFM3lnJ6pcyOul5nD6OpUDSAD7dqVKuNlvYb+XhADYRvjPDnYpLDjnRZwD0ZTjKH34phe10SjEyvC/irKf0I2IrtKnTvMLdRqN5y7hMXV+94DFAjLE2zyuCvdPUKDuxI2rnF3W3mtTg8uNZB3VJx3QB0pUqp16WoedkJPVtJ7k3c0PLR1iifmM7qVyR0VQdzT3CLYObxHHdeVgfaCoFKlVxdfK53J/ylbd6KbtuIPaDlTqzxLskygt3fAOBuCPOnW7XRttCrzP4KqnHxJ2ApUqRJO+KQRNO3uqLiDSkcF4c6l5Zsc6UgsB0VRsqDzxXaVKtJjQ0UE0Cl/9k=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448675" y="1762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142875</xdr:rowOff>
    </xdr:to>
    <xdr:sp macro="" textlink="">
      <xdr:nvSpPr>
        <xdr:cNvPr id="3" name="AutoShape 4" descr="data:image/jpeg;base64,/9j/4AAQSkZJRgABAQAAAQABAAD/2wCEAAkGBhQSERUUEhQWExIVFxcXGBcXFRgZGBkYHBgYFxwXHR4dHCYhGRsjHBsXIDssIycrLC4tHh4xNTAsNSYsLCkBCQoKDgwOGg8PGiwfHyUqLTUwLSwsKiwqKSosNDUpLCwsLCwuLCwpLCwsLCosKSw0KiwpLCwsLCwsLCksLCksLP/AABEIAJgAVgMBIgACEQEDEQH/xAAbAAABBQEBAAAAAAAAAAAAAAAFAAMEBgcBAv/EAEQQAAIBAwIDBAYHBQMNAAAAAAECAwAEERIhBRMxBiJBUQcUYXGBsSMyQlJykaEVM2LB0ZKywggWFyQlQ1OCg5Si0+H/xAAaAQACAwEBAAAAAAAAAAAAAAACAwABBQQG/8QALxEAAQQABQAIBQUAAAAAAAAAAQACAxEEEhMhMQUiQVFhcYGhFUJSkfAjMmKx0f/aAAwDAQACEQMRAD8A0Oxikv0NzNO8Nq2TFFC5j+jB2lkkGG1MBqwCoUHB1da93DS6orK0mYBkaV7l2ErpFqCgIW2Z2JIDNkDTkhulcsjcWC8kW73VspPJaFkEiISSI3V2UELsAwJJHUbZI7gfB7qGJLmOIrKr3Qa2kZVLW8lw8sahlLKroCMDOncrtsQ3xS0Zl7KSKC1vd3CTdcyyGWNj5MjbBSfuaTQuLijXs9qrPJBqhvOasUhAE0MsMTYOBqCtrxnqD0onL2luHGmGxnEp8ZjGkaHzdg7Ej8Ab3jrQz9lS2U1oyQy3YSK7ErRaATNNLDKWw7qAGYSHrtUHiofBN2HGpmFjmYyK13cRczAHOiSC4KswAx9ZV3GASuRgHFPdh5Vls4ZzdPLcG3V5F5+oBmTclM93em7TgVwZYJnj0676a5aMMG5MbWbwKCehJYAnT0LnrjJ72JEkNrBbPw+aGQQCOSbFvo1Kh6lZS5BI27viM1ZqtvzlQJmxkmh4fb3q3ErsY4HlikbWkgcoGAyMo25xg4z1BqZwntTJHLItzg273EkUU33HDYEUnkG+y3TPdO+NUCy7O3MacPMqPPBHHAsltqUGCZVwJ9jiUKcZUk4I1Lk4FWPgvB8w3MVxGCks8xKsAQ0bHbPsIqOI3VNtQuN8fe3up23dUtImSMnCtK8zxqM4ONTaBnfHlT8PZaSQa7q6naY74hcwxofuqqnvAfxls7+4CYuxM3NniklL27W6R28p3ljKStIivk98oxUg+IG++5LRdobmMaJ7KZpV21QGN45PIqWdSpPkwABOMnrVH+KseKhv2n/Z0hhv5g8bKGgmIAkYDZ0cKApZTpOoYBDDYYrlOp2aN85nv4VUBdMMGoMY1zks7DYu3dyBkDSACepVX+n83KE5uxQ+FRXc0U1wl5IJEuLtUidIjAVinkRUICB/qqBnX7d6Z4PxaTiM7lbqa1iNtaTIkfJ6zCbVnXG2fqLUOW0uls30iUW5u731mKNSLhoWupTriOM4KncAZKnKkHGVdRWUfEZJLi1eSMQWfqzLaSyhChmLaSqHQR9H136VBwrVhZ7i7mkhina3t7ciN5VVTPLLpViFLKURQCuTpOSSBpxTXFopbOKNo7qaXmXdnH9IY2wjXCRuoIQHDKxBznHhiuxXr2kkknJlms7lhMGjQtJC5QKytEBrKnSpGkEgs2RjcALmTnyTPBFKsTXvC3w0EkeWEy82TSygnCquTjoBnpQq1Y7cT3zO4me3tVdo41iAEkuglGd2YHSpYEAKM4AOrfFeeIRT2A9YWd57VMGaKbSWSPI1SxyAA5UZYh9WcdVrllxBuHl4bhJDb62aGdELrodmflyBRmMocjJGkjTvnIrxxXi37Qje1tUkaOUaJp2RkiWJtnClgOY7KWA07DxI2zO3wU29U3w/tky3VxHcAerC45MUw6I5jjcRyeQbWNLdMnScHGTPEb51vrWMNiORJyy7blQun8smh3ZzhaueJRSx5ikuiNLr3WT1a3Xx6jYj4UMFlcWl7DzNU9nBFcNHL3mlVdKnkOACXYBTpYbsNjk7myG3spvSI9re0ssMqpbqH5C+sXQ6kQZK6RjfWe+42/3Z8xUztbxVktElgfGqa1AYYOUknjVhvnYqxHxofwPsoZUa4uGmiuLk8yREmdAq9I4yA2MrHpU48c0G4jayW1nJZ6JHjtri0khYK7lrc3Eb6dl3MeHXAyQoU+NQBpIChJ5WlUqH8N45HOWEevu4J1ROnXPTUoz08KVLopipN/6XxBcywy2xKxuV1xygk48dJUAf2jUW79OCj91asw/jlCfoqt86zntnblOJXUSgsxmYhVBJJf6TAA3J73hRjg3Zm0gxLxS6jjxuLZG1SN+LTkj3Df21q6UDWhxHZ4rL1Jy4gFWmX05H7NmPbmfHyjOa8j05t42a/wDcn/01WeNdlrafM3CrhJl6m2ZsSr+HVgt+E7+/pVKaYgkEEEHBBBBB8QQdwaNkOHeNh/aB8mIbyVssPpwj+1bOPwyK3zAqbD6abM9Y5196ofk5rK+BdmTMBLcTR2dtseZKQCw/gUkFvf099WS+4Nwe4QR2V4sVwndBlLBJj13LYHnuuw8jilPjw4NUUxj8QRdhXv8A0vWGM65M+XKbPyx+tCrv03wj91byP+NlQfpqrIeK2MttJy5l0t1ByCrD7ysNmX2inuC8HlumxHpVAe/K7BI08d2Pj7BvTBhoALKA4icmgtLj9OLau9aLp9k5JH5x4P6UQf022+NoJifI8sD89R+VVe24XwRIzBLfB7lt+eoIjQjwHVQPYxyfZ4VTj/Z2S172tJ4DjTPEQUOegOCdDew/DNCI8O41VffdEX4hou7W5die2v7REpEPKWMgA69RORnppGPzNKq96DYv9Umf703yVRSrOnY0SEN4XdCXFgLuVQvSrwWU8UnaONmVwhJHQ9wAj8gKqC9n5x0hYfAVrXHZi1zMW68xh8AcD9AKg1nfGJGdUNGyQ5gJKzNuz856wsfgK9twS4JyYnJ9u/8AOtJpVPjUn0j3Q6YWW3HDZFJLxuD4sVP96vUHDJH+omv3EH+daVcXqR/XdU95Aqr9ouMWsiMFAeX7LhcaT56vGu3D9IzTEAR+vZ+eqEtA7UDXgNwBgROBnOOgz0zjzpN2fuDjMLHHTIG3u8qIdmuJ3BlVVLSR5AbVuAPE6j0I69avVDi+kJsO/KQ0+VqNbe6zX/N+4/4L/p/WkvZ+4GSIXBIwcYGR5HfcVpVKuT41L9I90WQIx6DDKkNxDKjKFdXXOMYYYI/Nc0qP+jlO7Mfao/QmlXQyYzDORVrsjHVCrfaa30Xco821D470Mop2nuuZdSnwDaR/y7fPNC68/LWc13pB5Spu5VijBDpcqQp8jjY/nTlKgBo2hWYcR4dLEx5ykEn6x3DH8XjUWtXkQMCCAQeoPSqb2p7OLEvNi7q5AZfAZ8R/SvU4PpRspEbxR9klzK3XbHtsUAVoV0jbuHH6Yx+oo3Z9q7eT7Wg+TjH69Kz6uU6bouCTcCiqDyFrEcgYZUgjzByK9VllnfPE2qNip9nQ+8dDVt4L2xDkJMArHYMPqk+0fZ+VY2J6KkiGZnWHumB4K2P0dp9DIfN/kBSp3sAR6s3nzG+S12unDj9Jvku1n7QqPxbHPmx05kn941EodxjtfAtzOpLArNKp7p6iRgflUJ+2kA6az7l/qazHYLEE2GFcpcLR6lVWn7eL9iJj+JgvyzQ257aTt9UKnuGT+tOZ0XiHcivNDnCvE0yoCzEKo6knAqk9pe0gm+jj/dg5LfeI+QoJdXbynMjFz4ZOce7y+FM1s4PotsBD3mz7BLc+0qVKlWwlpUqVKootw9BHF2khniY5MZTHnpIOPkR8K5Ub/J9t/o7uT+NE/JdX+KlWNKwNeQFoxXkCzz0hcO5PE7tB0Mpcf9QCQ/8AkxqvaatnbeQS8Run85mX+xiP/DQP1etqOM5R5LKklGYodiliiPq1LkDptmj0yg1gh2KWKJtaYJBGCOoOxFeDGB1I/MVNMq9UIfpruk0QEA8xXfVqmmVWsENxXdNEfVqXq1TTKmsFq/8Ak/ztybpNPcEiMG/iK4K/AAH41ypnoMbFvcLgbSg588qNvhilWNiBUhWtA4FgKtqRWpYsbVAC5UyGJCC2og5O5GT4mvaWdtKcG0UopYazHHpBUkH2428qjc0mPkkBY5ZZVMhOw+lPdx95ugzt8q7ANcc0YmGt2mAiJUb62P4tx86zhO++UVDuTkdjauVKWSung4ijC489yCR8KnQ3kMajlx4JZlCIgBJUkHAHht1O1N3HG00DQ4VwyAxtgNuwBUqd+h8KicOmEb8x9kYyIG8Fbmsdz4asj8qIzOus1qwAOFJu1hkZTc2wByAryIjDJ6DIJxv57VNsJYsukYVShwyhQPjgeFMcVvkaNo1Ku8ilVVSCSSMZ26AZzmotpYFuYynEyStpbwPdTKt5qf8A7VmRwIaDaut1PFvDI7qYkYpjOUU9RnyqFxPgtogBa1jclgoCxoDk9PKneCzF5ZyylGzGCp8CEH5j205x1wqxEkACaPJOwG9GJXZMwKhAI4USz4daDKeqxxsAW0tEmSPEg7g+Hj5U2tvatHzDZoqYBBMUe4JAGMe+pVxcLNInLOsR62Zhuu6MunPQnfPwqBFcL6ljnCQ6IzpyuVAK56eHvpZmffPf6oaHcj1lwyKEERRrGCckKoGT8KVOw3Kt9VlbHkQflSp/7t00bIEvG5WD6LUSRq7qcSDJ0sQTpKdds9adl41GLY3UcYbHgcK2c4IJwcGl2bYiKYgZPPmwOme+aDSj/Z8+frmVmdfuMWB0/AY38a4M7w275B9K7kqzStd9PHGpkl0gLvkjf4e2hScYnkGYbT6M9DI4TUPw4PX2164hEJb2GN90SMy48C2dI9+P50dp4zSE0aA90W5QLh/GFVxHLB6tI526aHPkGAGT7DUjifEmidEiiEjyaju+joB/CcnHyp/jVkssEit90kHyIGQ3wNBba5Mklg7fWaNyffoFA4uZ1L8j60VCSNkR4fxstLypYjDKRkAkMGUeTYGceWKfsr4TGVWQYik0bnOdgc9NuvtqFxDe9t9Y0KofQ333KkafZgZO/WoSXJji4g6/WEjYPkdKjPw61Wq5ux3on1FWqshELnj/AHzFbxGd12bSQqL7C3n7AKjniMse8tmAn2jGyuQPaukZFFODWSxQoq9MAk+JJ3JPmanEUwRvcMxdX2pXRUXh00boHh06W8VAFcoNHL6vdzIgyjqkmkdAxLKfz0g0qjZRXW5VZwOUxwnjqQCVGWQvzpSFWNjnLnGDjFM3lnJ6pcyOul5nD6OpUDSAD7dqVKuNlvYb+XhADYRvjPDnYpLDjnRZwD0ZTjKH34phe10SjEyvC/irKf0I2IrtKnTvMLdRqN5y7hMXV+94DFAjLE2zyuCvdPUKDuxI2rnF3W3mtTg8uNZB3VJx3QB0pUqp16WoedkJPVtJ7k3c0PLR1iifmM7qVyR0VQdzT3CLYObxHHdeVgfaCoFKlVxdfK53J/ylbd6KbtuIPaDlTqzxLskygt3fAOBuCPOnW7XRttCrzP4KqnHxJ2ApUqRJO+KQRNO3uqLiDSkcF4c6l5Zsc6UgsB0VRsqDzxXaVKtJjQ0UE0Cl/9k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466975" y="952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142875</xdr:rowOff>
    </xdr:to>
    <xdr:sp macro="" textlink="">
      <xdr:nvSpPr>
        <xdr:cNvPr id="4" name="AutoShape 6" descr="http://www.dgi.ubiobio.cl/dgi/wp-content/uploads/2012/09/gobierno-regional-del-bio-bi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81000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142875</xdr:rowOff>
    </xdr:to>
    <xdr:sp macro="" textlink="">
      <xdr:nvSpPr>
        <xdr:cNvPr id="5" name="AutoShape 7" descr="http://www.dgi.ubiobio.cl/dgi/wp-content/uploads/2012/09/gobierno-regional-del-bio-bi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81000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85725</xdr:colOff>
      <xdr:row>1</xdr:row>
      <xdr:rowOff>133350</xdr:rowOff>
    </xdr:from>
    <xdr:to>
      <xdr:col>2</xdr:col>
      <xdr:colOff>314325</xdr:colOff>
      <xdr:row>6</xdr:row>
      <xdr:rowOff>142875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0525"/>
          <a:ext cx="4857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876300</xdr:colOff>
      <xdr:row>5</xdr:row>
      <xdr:rowOff>114300</xdr:rowOff>
    </xdr:to>
    <xdr:pic>
      <xdr:nvPicPr>
        <xdr:cNvPr id="2" name="2 Imagen" descr="TARJETA (2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39"/>
  <sheetViews>
    <sheetView showGridLines="0" view="pageBreakPreview" zoomScaleNormal="100" zoomScaleSheetLayoutView="100" workbookViewId="0">
      <selection activeCell="F5" sqref="F5:H5"/>
    </sheetView>
  </sheetViews>
  <sheetFormatPr baseColWidth="10" defaultColWidth="11.453125" defaultRowHeight="10" x14ac:dyDescent="0.25"/>
  <cols>
    <col min="1" max="1" width="1.81640625" style="1" customWidth="1"/>
    <col min="2" max="2" width="3.81640625" style="1" customWidth="1"/>
    <col min="3" max="3" width="13.54296875" style="1" customWidth="1"/>
    <col min="4" max="8" width="17.7265625" style="1" customWidth="1"/>
    <col min="9" max="9" width="18.81640625" style="1" customWidth="1"/>
    <col min="10" max="16384" width="11.453125" style="1"/>
  </cols>
  <sheetData>
    <row r="1" spans="2:17" ht="20" thickBot="1" x14ac:dyDescent="0.3">
      <c r="B1" s="185" t="s">
        <v>0</v>
      </c>
      <c r="C1" s="185"/>
      <c r="D1" s="185"/>
      <c r="E1" s="185"/>
      <c r="F1" s="185"/>
      <c r="G1" s="185"/>
      <c r="H1" s="185"/>
    </row>
    <row r="2" spans="2:17" ht="15.5" thickTop="1" thickBot="1" x14ac:dyDescent="0.3">
      <c r="B2" s="186" t="s">
        <v>1</v>
      </c>
      <c r="C2" s="186"/>
      <c r="D2" s="186"/>
      <c r="E2" s="186"/>
      <c r="F2" s="186"/>
      <c r="G2" s="186"/>
      <c r="H2" s="186"/>
    </row>
    <row r="3" spans="2:17" ht="12.75" customHeight="1" x14ac:dyDescent="0.25">
      <c r="B3" s="2"/>
      <c r="C3" s="2"/>
      <c r="D3" s="3"/>
      <c r="E3" s="3"/>
      <c r="F3" s="187" t="s">
        <v>2</v>
      </c>
      <c r="G3" s="188"/>
      <c r="H3" s="4">
        <v>2</v>
      </c>
      <c r="I3" s="5"/>
      <c r="J3" s="3"/>
      <c r="K3" s="3"/>
      <c r="L3" s="3"/>
      <c r="M3" s="3"/>
      <c r="N3" s="3"/>
      <c r="O3" s="3"/>
      <c r="P3" s="3"/>
      <c r="Q3" s="3"/>
    </row>
    <row r="4" spans="2:17" ht="12.75" customHeight="1" x14ac:dyDescent="0.25">
      <c r="B4" s="2"/>
      <c r="C4" s="2"/>
      <c r="E4" s="3"/>
      <c r="F4" s="189" t="s">
        <v>3</v>
      </c>
      <c r="G4" s="190"/>
      <c r="H4" s="6" t="e">
        <f>+Partidas!#REF!</f>
        <v>#REF!</v>
      </c>
      <c r="J4" s="3"/>
      <c r="K4" s="3"/>
      <c r="L4" s="3"/>
      <c r="M4" s="3"/>
      <c r="N4" s="3"/>
      <c r="O4" s="3"/>
      <c r="P4" s="3"/>
      <c r="Q4" s="3"/>
    </row>
    <row r="5" spans="2:17" ht="12.75" customHeight="1" thickBot="1" x14ac:dyDescent="0.3">
      <c r="B5" s="2"/>
      <c r="C5"/>
      <c r="D5" s="3"/>
      <c r="E5" s="3"/>
      <c r="F5" s="191" t="s">
        <v>4</v>
      </c>
      <c r="G5" s="192"/>
      <c r="H5" s="193"/>
      <c r="J5" s="3"/>
      <c r="K5" s="3"/>
      <c r="L5" s="3"/>
      <c r="M5" s="3"/>
      <c r="N5" s="3"/>
      <c r="O5" s="3"/>
      <c r="P5" s="3"/>
      <c r="Q5" s="3"/>
    </row>
    <row r="6" spans="2:17" ht="12.75" customHeight="1" x14ac:dyDescent="0.25">
      <c r="B6" s="3"/>
      <c r="C6" s="3"/>
      <c r="D6" s="3"/>
      <c r="E6"/>
      <c r="F6" s="7" t="s">
        <v>5</v>
      </c>
      <c r="H6" s="7" t="s">
        <v>6</v>
      </c>
      <c r="I6" s="8"/>
      <c r="J6" s="3"/>
      <c r="K6" s="3"/>
      <c r="L6" s="3"/>
      <c r="M6" s="3"/>
      <c r="N6" s="3"/>
      <c r="O6" s="3"/>
      <c r="P6" s="3"/>
      <c r="Q6" s="3"/>
    </row>
    <row r="7" spans="2:17" ht="12.75" customHeight="1" thickBot="1" x14ac:dyDescent="0.3">
      <c r="B7" s="3"/>
      <c r="C7" s="3"/>
      <c r="D7" s="3"/>
      <c r="E7" s="3"/>
      <c r="F7" s="9">
        <v>42970</v>
      </c>
      <c r="H7" s="9">
        <v>42993</v>
      </c>
      <c r="I7" s="8"/>
      <c r="J7" s="3"/>
      <c r="K7" s="3"/>
      <c r="L7" s="3"/>
      <c r="M7" s="3"/>
      <c r="N7" s="3"/>
      <c r="O7" s="3"/>
      <c r="P7" s="3"/>
      <c r="Q7" s="3"/>
    </row>
    <row r="8" spans="2:17" ht="12.75" customHeight="1" thickBot="1" x14ac:dyDescent="0.3">
      <c r="B8" s="3"/>
      <c r="C8" s="3"/>
      <c r="D8" s="3"/>
      <c r="E8" s="3"/>
      <c r="F8" s="10"/>
      <c r="G8" s="8"/>
      <c r="H8" s="8"/>
      <c r="J8" s="3"/>
      <c r="K8" s="3"/>
      <c r="L8" s="3"/>
      <c r="M8" s="3"/>
      <c r="N8" s="3"/>
      <c r="O8" s="3"/>
      <c r="P8" s="3"/>
      <c r="Q8" s="3"/>
    </row>
    <row r="9" spans="2:17" s="3" customFormat="1" ht="12.75" customHeight="1" thickBot="1" x14ac:dyDescent="0.3">
      <c r="B9" s="177" t="s">
        <v>7</v>
      </c>
      <c r="C9" s="178"/>
      <c r="D9" s="178"/>
      <c r="E9" s="178"/>
      <c r="F9" s="178"/>
      <c r="G9" s="178"/>
      <c r="H9" s="179"/>
    </row>
    <row r="10" spans="2:17" ht="12.75" customHeight="1" x14ac:dyDescent="0.25">
      <c r="B10" s="182" t="s">
        <v>8</v>
      </c>
      <c r="C10" s="183"/>
      <c r="D10" s="183"/>
      <c r="E10" s="155" t="s">
        <v>66</v>
      </c>
      <c r="F10" s="155"/>
      <c r="G10" s="155"/>
      <c r="H10" s="184"/>
      <c r="I10" s="3"/>
      <c r="J10" s="3"/>
      <c r="K10" s="3"/>
      <c r="L10" s="3"/>
      <c r="M10" s="3"/>
      <c r="N10" s="3"/>
      <c r="O10" s="3"/>
      <c r="P10" s="3"/>
      <c r="Q10" s="3"/>
    </row>
    <row r="11" spans="2:17" ht="12.75" customHeight="1" x14ac:dyDescent="0.25">
      <c r="B11" s="173" t="s">
        <v>9</v>
      </c>
      <c r="C11" s="174"/>
      <c r="D11" s="174"/>
      <c r="E11" s="158" t="s">
        <v>67</v>
      </c>
      <c r="F11" s="158"/>
      <c r="G11" s="158"/>
      <c r="H11" s="175"/>
      <c r="I11" s="3" t="s">
        <v>10</v>
      </c>
      <c r="J11"/>
      <c r="K11" s="3"/>
      <c r="L11" s="3"/>
      <c r="M11" s="3"/>
      <c r="N11" s="3"/>
      <c r="O11" s="3"/>
      <c r="P11" s="3"/>
      <c r="Q11" s="3"/>
    </row>
    <row r="12" spans="2:17" ht="12.75" customHeight="1" x14ac:dyDescent="0.25">
      <c r="B12" s="173" t="s">
        <v>11</v>
      </c>
      <c r="C12" s="174"/>
      <c r="D12" s="174"/>
      <c r="E12" s="158" t="s">
        <v>63</v>
      </c>
      <c r="F12" s="158"/>
      <c r="G12" s="158"/>
      <c r="H12" s="175"/>
      <c r="I12" s="1" t="s">
        <v>10</v>
      </c>
      <c r="J12" s="3"/>
      <c r="K12" s="3"/>
      <c r="L12" s="3"/>
      <c r="M12" s="3"/>
      <c r="N12" s="3"/>
      <c r="O12" s="3"/>
      <c r="P12" s="3"/>
      <c r="Q12" s="3"/>
    </row>
    <row r="13" spans="2:17" ht="12.75" customHeight="1" x14ac:dyDescent="0.25">
      <c r="B13" s="173" t="s">
        <v>12</v>
      </c>
      <c r="C13" s="174"/>
      <c r="D13" s="174"/>
      <c r="E13" s="158" t="s">
        <v>64</v>
      </c>
      <c r="F13" s="158"/>
      <c r="G13" s="158"/>
      <c r="H13" s="175"/>
      <c r="I13" s="1" t="s">
        <v>10</v>
      </c>
      <c r="J13" s="3"/>
      <c r="K13" s="3"/>
      <c r="L13" s="3"/>
      <c r="M13" s="3"/>
      <c r="N13" s="3"/>
      <c r="O13" s="3"/>
      <c r="P13" s="3"/>
      <c r="Q13" s="3"/>
    </row>
    <row r="14" spans="2:17" ht="12.75" customHeight="1" thickBot="1" x14ac:dyDescent="0.3">
      <c r="B14" s="171" t="s">
        <v>13</v>
      </c>
      <c r="C14" s="172"/>
      <c r="D14" s="172"/>
      <c r="E14" s="161" t="s">
        <v>70</v>
      </c>
      <c r="F14" s="161"/>
      <c r="G14" s="11" t="s">
        <v>14</v>
      </c>
      <c r="H14" s="12" t="s">
        <v>65</v>
      </c>
      <c r="I14" s="3" t="s">
        <v>10</v>
      </c>
      <c r="J14" s="3"/>
      <c r="K14" s="3"/>
      <c r="L14" s="3"/>
      <c r="M14" s="3"/>
      <c r="N14" s="3"/>
      <c r="O14" s="3"/>
      <c r="P14" s="3"/>
      <c r="Q14" s="3"/>
    </row>
    <row r="15" spans="2:17" s="3" customFormat="1" ht="6.75" customHeight="1" thickBot="1" x14ac:dyDescent="0.3">
      <c r="B15" s="2"/>
      <c r="C15" s="2"/>
      <c r="D15" s="2"/>
      <c r="G15" s="2"/>
      <c r="H15" s="13"/>
    </row>
    <row r="16" spans="2:17" s="3" customFormat="1" ht="12.75" customHeight="1" thickBot="1" x14ac:dyDescent="0.3">
      <c r="B16" s="162" t="s">
        <v>15</v>
      </c>
      <c r="C16" s="163"/>
      <c r="D16" s="163"/>
      <c r="E16" s="176">
        <v>6594</v>
      </c>
      <c r="F16" s="176"/>
      <c r="G16" s="14" t="s">
        <v>16</v>
      </c>
      <c r="H16" s="15">
        <v>42899</v>
      </c>
    </row>
    <row r="17" spans="2:8" s="3" customFormat="1" ht="9.75" customHeight="1" thickBot="1" x14ac:dyDescent="0.3">
      <c r="G17" s="2"/>
      <c r="H17" s="13"/>
    </row>
    <row r="18" spans="2:8" s="3" customFormat="1" ht="13.5" customHeight="1" x14ac:dyDescent="0.25">
      <c r="B18" s="177" t="s">
        <v>17</v>
      </c>
      <c r="C18" s="178"/>
      <c r="D18" s="178"/>
      <c r="E18" s="178"/>
      <c r="F18" s="178"/>
      <c r="G18" s="178"/>
      <c r="H18" s="179"/>
    </row>
    <row r="19" spans="2:8" s="3" customFormat="1" ht="21" x14ac:dyDescent="0.25">
      <c r="B19" s="16"/>
      <c r="C19" s="16"/>
      <c r="D19" s="16"/>
      <c r="E19" s="16" t="s">
        <v>18</v>
      </c>
      <c r="F19" s="17" t="s">
        <v>19</v>
      </c>
      <c r="G19" s="17" t="s">
        <v>20</v>
      </c>
    </row>
    <row r="20" spans="2:8" s="3" customFormat="1" ht="13.5" customHeight="1" x14ac:dyDescent="0.25">
      <c r="B20" s="180" t="s">
        <v>21</v>
      </c>
      <c r="C20" s="180"/>
      <c r="D20" s="180"/>
      <c r="E20" s="18">
        <v>396765749</v>
      </c>
      <c r="F20" s="18">
        <v>0</v>
      </c>
      <c r="G20" s="18">
        <f>+E20+F20</f>
        <v>396765749</v>
      </c>
    </row>
    <row r="21" spans="2:8" s="3" customFormat="1" ht="13.5" customHeight="1" x14ac:dyDescent="0.25">
      <c r="B21" s="180" t="s">
        <v>22</v>
      </c>
      <c r="C21" s="180"/>
      <c r="D21" s="180"/>
      <c r="E21" s="18">
        <v>0</v>
      </c>
      <c r="F21" s="18">
        <v>0</v>
      </c>
      <c r="G21" s="18">
        <f>+E21+F21</f>
        <v>0</v>
      </c>
    </row>
    <row r="22" spans="2:8" s="3" customFormat="1" ht="13.5" customHeight="1" thickBot="1" x14ac:dyDescent="0.3">
      <c r="B22" s="181" t="s">
        <v>23</v>
      </c>
      <c r="C22" s="181"/>
      <c r="D22" s="181"/>
      <c r="E22" s="19">
        <v>0</v>
      </c>
      <c r="F22" s="19">
        <v>0</v>
      </c>
      <c r="G22" s="19">
        <f>+E22+F22</f>
        <v>0</v>
      </c>
    </row>
    <row r="23" spans="2:8" s="3" customFormat="1" ht="13.5" customHeight="1" thickTop="1" x14ac:dyDescent="0.25">
      <c r="E23" s="18">
        <f>+E20+E21+E22</f>
        <v>396765749</v>
      </c>
      <c r="F23" s="18">
        <f>+F20+F21+F22</f>
        <v>0</v>
      </c>
      <c r="G23" s="18">
        <f>+E23+F23</f>
        <v>396765749</v>
      </c>
    </row>
    <row r="24" spans="2:8" s="3" customFormat="1" ht="15.75" customHeight="1" thickBot="1" x14ac:dyDescent="0.3"/>
    <row r="25" spans="2:8" s="3" customFormat="1" ht="15" customHeight="1" x14ac:dyDescent="0.25">
      <c r="B25" s="177" t="s">
        <v>24</v>
      </c>
      <c r="C25" s="178"/>
      <c r="D25" s="178"/>
      <c r="E25" s="178"/>
      <c r="F25" s="178"/>
      <c r="G25" s="178"/>
      <c r="H25" s="179"/>
    </row>
    <row r="26" spans="2:8" s="3" customFormat="1" ht="15" customHeight="1" x14ac:dyDescent="0.25">
      <c r="B26" s="173" t="s">
        <v>25</v>
      </c>
      <c r="C26" s="174"/>
      <c r="D26" s="174"/>
      <c r="E26" s="20">
        <v>42969</v>
      </c>
      <c r="F26" s="174" t="s">
        <v>26</v>
      </c>
      <c r="G26" s="174"/>
      <c r="H26" s="21">
        <v>95</v>
      </c>
    </row>
    <row r="27" spans="2:8" s="3" customFormat="1" ht="15" customHeight="1" thickBot="1" x14ac:dyDescent="0.3">
      <c r="B27" s="171" t="s">
        <v>27</v>
      </c>
      <c r="C27" s="172"/>
      <c r="D27" s="172"/>
      <c r="E27" s="22">
        <v>0</v>
      </c>
      <c r="F27" s="172" t="s">
        <v>28</v>
      </c>
      <c r="G27" s="172"/>
      <c r="H27" s="23">
        <f>+E26+H26+E27</f>
        <v>43064</v>
      </c>
    </row>
    <row r="28" spans="2:8" s="3" customFormat="1" ht="15" customHeight="1" x14ac:dyDescent="0.25">
      <c r="B28" s="173" t="s">
        <v>29</v>
      </c>
      <c r="C28" s="174"/>
      <c r="D28" s="174"/>
      <c r="E28" s="20">
        <v>43064</v>
      </c>
      <c r="F28" s="174" t="s">
        <v>30</v>
      </c>
      <c r="G28" s="174"/>
      <c r="H28" s="20">
        <f>H27</f>
        <v>43064</v>
      </c>
    </row>
    <row r="29" spans="2:8" s="3" customFormat="1" ht="20.25" customHeight="1" thickBot="1" x14ac:dyDescent="0.3">
      <c r="B29" s="171" t="s">
        <v>31</v>
      </c>
      <c r="C29" s="172"/>
      <c r="D29" s="172"/>
      <c r="E29" s="20">
        <v>0</v>
      </c>
      <c r="F29" s="172" t="s">
        <v>32</v>
      </c>
      <c r="G29" s="172"/>
      <c r="H29" s="20">
        <v>0</v>
      </c>
    </row>
    <row r="30" spans="2:8" s="3" customFormat="1" ht="11" thickBot="1" x14ac:dyDescent="0.3">
      <c r="B30" s="24" t="s">
        <v>33</v>
      </c>
      <c r="C30" s="24"/>
    </row>
    <row r="31" spans="2:8" s="3" customFormat="1" ht="13.5" customHeight="1" x14ac:dyDescent="0.25">
      <c r="B31" s="153" t="s">
        <v>34</v>
      </c>
      <c r="C31" s="154"/>
      <c r="D31" s="154"/>
      <c r="E31" s="154"/>
      <c r="F31" s="155"/>
      <c r="G31" s="155"/>
      <c r="H31" s="25"/>
    </row>
    <row r="32" spans="2:8" s="3" customFormat="1" ht="13.5" customHeight="1" x14ac:dyDescent="0.25">
      <c r="B32" s="156" t="s">
        <v>35</v>
      </c>
      <c r="C32" s="157"/>
      <c r="D32" s="157"/>
      <c r="E32" s="157"/>
      <c r="F32" s="158"/>
      <c r="G32" s="158"/>
      <c r="H32" s="21"/>
    </row>
    <row r="33" spans="2:17" s="3" customFormat="1" ht="13.5" customHeight="1" thickBot="1" x14ac:dyDescent="0.3">
      <c r="B33" s="159" t="s">
        <v>36</v>
      </c>
      <c r="C33" s="160"/>
      <c r="D33" s="160"/>
      <c r="E33" s="160"/>
      <c r="F33" s="161"/>
      <c r="G33" s="161"/>
      <c r="H33" s="26"/>
    </row>
    <row r="34" spans="2:17" s="3" customFormat="1" ht="11" thickBot="1" x14ac:dyDescent="0.3">
      <c r="B34" s="24" t="s">
        <v>37</v>
      </c>
      <c r="C34" s="24"/>
    </row>
    <row r="35" spans="2:17" s="3" customFormat="1" ht="23.25" customHeight="1" thickBot="1" x14ac:dyDescent="0.3">
      <c r="B35" s="162" t="s">
        <v>38</v>
      </c>
      <c r="C35" s="163"/>
      <c r="D35" s="163"/>
      <c r="E35" s="27"/>
      <c r="F35" s="164" t="s">
        <v>39</v>
      </c>
      <c r="G35" s="164"/>
      <c r="H35" s="28"/>
    </row>
    <row r="36" spans="2:17" ht="16.5" customHeight="1" thickBot="1" x14ac:dyDescent="0.3">
      <c r="B36" s="3"/>
      <c r="C36" s="3"/>
      <c r="D36" s="3"/>
      <c r="E36" s="29"/>
      <c r="F36" s="165"/>
      <c r="G36" s="166"/>
      <c r="H36" s="166"/>
      <c r="I36" s="3"/>
      <c r="J36" s="3"/>
      <c r="K36" s="3"/>
      <c r="L36" s="3"/>
      <c r="M36" s="3"/>
      <c r="N36" s="3"/>
      <c r="O36" s="3"/>
      <c r="P36" s="3"/>
      <c r="Q36" s="3"/>
    </row>
    <row r="37" spans="2:17" ht="16.5" customHeight="1" thickBot="1" x14ac:dyDescent="0.3">
      <c r="B37" s="3"/>
      <c r="C37" s="3"/>
      <c r="D37" s="3"/>
      <c r="E37" s="167" t="s">
        <v>40</v>
      </c>
      <c r="F37" s="168"/>
      <c r="G37" s="169" t="s">
        <v>41</v>
      </c>
      <c r="H37" s="170"/>
      <c r="I37" s="3"/>
      <c r="J37" s="3"/>
      <c r="K37" s="3"/>
      <c r="L37" s="3"/>
      <c r="M37" s="3"/>
      <c r="N37" s="3"/>
      <c r="O37" s="3"/>
      <c r="P37" s="3"/>
      <c r="Q37" s="3"/>
    </row>
    <row r="38" spans="2:17" ht="48" customHeight="1" x14ac:dyDescent="0.25">
      <c r="B38" s="30" t="s">
        <v>42</v>
      </c>
      <c r="C38" s="151" t="s">
        <v>43</v>
      </c>
      <c r="D38" s="152"/>
      <c r="E38" s="139">
        <f>Partidas!J59</f>
        <v>0</v>
      </c>
      <c r="F38" s="140"/>
      <c r="G38" s="139">
        <f>+E38</f>
        <v>0</v>
      </c>
      <c r="H38" s="140"/>
      <c r="J38" s="3"/>
      <c r="K38" s="3"/>
      <c r="L38" s="3"/>
      <c r="M38" s="3"/>
      <c r="N38" s="3"/>
      <c r="O38" s="3"/>
      <c r="P38" s="3"/>
      <c r="Q38" s="3"/>
    </row>
    <row r="39" spans="2:17" ht="23.25" customHeight="1" thickBot="1" x14ac:dyDescent="0.3">
      <c r="B39" s="31" t="s">
        <v>44</v>
      </c>
      <c r="C39" s="145" t="s">
        <v>45</v>
      </c>
      <c r="D39" s="146"/>
      <c r="E39" s="143" t="e">
        <f>Partidas!#REF!</f>
        <v>#REF!</v>
      </c>
      <c r="F39" s="144"/>
      <c r="G39" s="143" t="e">
        <f>+E39</f>
        <v>#REF!</v>
      </c>
      <c r="H39" s="144"/>
      <c r="J39" s="3"/>
      <c r="K39" s="3"/>
      <c r="L39" s="3"/>
      <c r="M39" s="3"/>
      <c r="N39" s="3"/>
      <c r="O39" s="3"/>
      <c r="P39" s="3"/>
      <c r="Q39" s="3"/>
    </row>
    <row r="40" spans="2:17" ht="11" thickBot="1" x14ac:dyDescent="0.3">
      <c r="B40" s="32" t="s">
        <v>46</v>
      </c>
      <c r="C40" s="147" t="s">
        <v>47</v>
      </c>
      <c r="D40" s="148"/>
      <c r="E40" s="149" t="e">
        <f>E38-E39</f>
        <v>#REF!</v>
      </c>
      <c r="F40" s="150"/>
      <c r="G40" s="149" t="e">
        <f>+E40</f>
        <v>#REF!</v>
      </c>
      <c r="H40" s="150"/>
      <c r="J40" s="3"/>
      <c r="K40" s="3"/>
      <c r="L40" s="3"/>
      <c r="M40" s="3"/>
      <c r="N40" s="3"/>
      <c r="O40" s="3"/>
      <c r="P40" s="3"/>
      <c r="Q40" s="3"/>
    </row>
    <row r="41" spans="2:17" ht="10.5" x14ac:dyDescent="0.25">
      <c r="B41" s="30"/>
      <c r="C41" s="33" t="s">
        <v>48</v>
      </c>
      <c r="D41" s="34"/>
      <c r="E41" s="139"/>
      <c r="F41" s="140"/>
      <c r="G41" s="35"/>
      <c r="H41" s="36"/>
      <c r="J41" s="3"/>
      <c r="K41" s="3"/>
      <c r="L41" s="3"/>
      <c r="M41" s="3"/>
      <c r="N41" s="3"/>
      <c r="O41" s="3"/>
      <c r="P41" s="3"/>
      <c r="Q41" s="3"/>
    </row>
    <row r="42" spans="2:17" ht="10.5" x14ac:dyDescent="0.25">
      <c r="B42" s="31" t="s">
        <v>49</v>
      </c>
      <c r="C42" s="8" t="s">
        <v>50</v>
      </c>
      <c r="D42" s="37"/>
      <c r="E42" s="141"/>
      <c r="F42" s="142"/>
      <c r="G42" s="141">
        <f>+E42</f>
        <v>0</v>
      </c>
      <c r="H42" s="142"/>
      <c r="J42" s="3"/>
      <c r="K42" s="3"/>
      <c r="L42" s="3"/>
      <c r="M42" s="3"/>
      <c r="N42" s="3"/>
      <c r="O42" s="3"/>
      <c r="P42" s="3"/>
      <c r="Q42" s="3"/>
    </row>
    <row r="43" spans="2:17" ht="10.5" x14ac:dyDescent="0.25">
      <c r="B43" s="31" t="s">
        <v>51</v>
      </c>
      <c r="C43" s="8" t="s">
        <v>52</v>
      </c>
      <c r="D43" s="38"/>
      <c r="E43" s="141"/>
      <c r="F43" s="142"/>
      <c r="G43" s="141">
        <f>+E43</f>
        <v>0</v>
      </c>
      <c r="H43" s="142"/>
      <c r="J43" s="3"/>
      <c r="K43" s="3"/>
      <c r="L43" s="3"/>
      <c r="M43" s="3"/>
      <c r="N43" s="3"/>
      <c r="O43" s="3"/>
      <c r="P43" s="3"/>
      <c r="Q43" s="3"/>
    </row>
    <row r="44" spans="2:17" ht="14.25" customHeight="1" thickBot="1" x14ac:dyDescent="0.3">
      <c r="B44" s="39"/>
      <c r="C44" s="40"/>
      <c r="D44" s="41"/>
      <c r="E44" s="143"/>
      <c r="F44" s="144"/>
      <c r="G44" s="42"/>
      <c r="H44" s="43"/>
      <c r="J44" s="3"/>
      <c r="K44" s="3"/>
      <c r="L44" s="3"/>
      <c r="M44" s="3"/>
      <c r="N44" s="3"/>
      <c r="O44" s="3"/>
      <c r="P44" s="3"/>
      <c r="Q44" s="3"/>
    </row>
    <row r="45" spans="2:17" s="45" customFormat="1" ht="11" thickBot="1" x14ac:dyDescent="0.3">
      <c r="B45" s="44"/>
      <c r="C45" s="133" t="s">
        <v>53</v>
      </c>
      <c r="D45" s="134"/>
      <c r="E45" s="137" t="e">
        <f>+E40-E42-E43</f>
        <v>#REF!</v>
      </c>
      <c r="F45" s="138"/>
      <c r="G45" s="137" t="e">
        <f>+E45</f>
        <v>#REF!</v>
      </c>
      <c r="H45" s="138"/>
      <c r="J45" s="2"/>
      <c r="K45" s="2"/>
      <c r="L45" s="2"/>
      <c r="M45" s="2"/>
      <c r="N45" s="2"/>
      <c r="O45" s="2"/>
      <c r="P45" s="2"/>
      <c r="Q45" s="2"/>
    </row>
    <row r="46" spans="2:17" ht="8.25" customHeight="1" x14ac:dyDescent="0.25">
      <c r="B46" s="31"/>
      <c r="C46" s="8"/>
      <c r="D46" s="46"/>
      <c r="E46" s="47"/>
      <c r="F46" s="48"/>
      <c r="G46" s="47"/>
      <c r="H46" s="48"/>
      <c r="J46" s="3"/>
      <c r="K46" s="3"/>
      <c r="L46" s="3"/>
      <c r="M46" s="3"/>
      <c r="N46" s="3"/>
      <c r="O46" s="3"/>
      <c r="P46" s="3"/>
      <c r="Q46" s="3"/>
    </row>
    <row r="47" spans="2:17" ht="18" customHeight="1" thickBot="1" x14ac:dyDescent="0.3">
      <c r="B47" s="31"/>
      <c r="C47" s="8" t="s">
        <v>54</v>
      </c>
      <c r="D47" s="46"/>
      <c r="E47" s="143"/>
      <c r="F47" s="144"/>
      <c r="G47" s="143">
        <f>+E47</f>
        <v>0</v>
      </c>
      <c r="H47" s="144"/>
      <c r="J47" s="3"/>
      <c r="K47" s="3"/>
      <c r="L47" s="3"/>
      <c r="M47" s="3"/>
      <c r="N47" s="3"/>
      <c r="O47" s="3"/>
      <c r="P47" s="3"/>
      <c r="Q47" s="3"/>
    </row>
    <row r="48" spans="2:17" s="45" customFormat="1" ht="11" thickBot="1" x14ac:dyDescent="0.3">
      <c r="B48" s="44"/>
      <c r="C48" s="133" t="s">
        <v>55</v>
      </c>
      <c r="D48" s="134"/>
      <c r="E48" s="137" t="e">
        <f>+E45-E47</f>
        <v>#REF!</v>
      </c>
      <c r="F48" s="138"/>
      <c r="G48" s="137" t="e">
        <f>+E48</f>
        <v>#REF!</v>
      </c>
      <c r="H48" s="138"/>
      <c r="J48" s="2"/>
      <c r="K48" s="2"/>
      <c r="L48" s="2"/>
      <c r="M48" s="2"/>
      <c r="N48" s="2"/>
      <c r="O48" s="2"/>
      <c r="P48" s="2"/>
      <c r="Q48" s="2"/>
    </row>
    <row r="49" spans="2:17" s="45" customFormat="1" ht="11" thickBot="1" x14ac:dyDescent="0.3">
      <c r="B49" s="49"/>
      <c r="C49" s="50"/>
      <c r="D49" s="51"/>
      <c r="E49" s="52"/>
      <c r="F49" s="53"/>
      <c r="G49" s="52"/>
      <c r="H49" s="53"/>
      <c r="J49" s="2"/>
      <c r="K49" s="2"/>
      <c r="L49" s="2"/>
      <c r="M49" s="2"/>
      <c r="N49" s="2"/>
      <c r="O49" s="2"/>
      <c r="P49" s="2"/>
      <c r="Q49" s="2"/>
    </row>
    <row r="50" spans="2:17" s="45" customFormat="1" ht="11" thickBot="1" x14ac:dyDescent="0.3">
      <c r="B50" s="44"/>
      <c r="C50" s="133" t="s">
        <v>56</v>
      </c>
      <c r="D50" s="134"/>
      <c r="E50" s="137" t="e">
        <f>+E48</f>
        <v>#REF!</v>
      </c>
      <c r="F50" s="138"/>
      <c r="G50" s="137" t="e">
        <f>+E50</f>
        <v>#REF!</v>
      </c>
      <c r="H50" s="138"/>
      <c r="J50" s="2"/>
      <c r="K50" s="2"/>
      <c r="L50" s="2"/>
      <c r="M50" s="2"/>
      <c r="N50" s="2"/>
      <c r="O50" s="2"/>
      <c r="P50" s="2"/>
      <c r="Q50" s="2"/>
    </row>
    <row r="51" spans="2:17" ht="11" thickBot="1" x14ac:dyDescent="0.3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2:17" s="45" customFormat="1" ht="13.5" customHeight="1" thickBot="1" x14ac:dyDescent="0.3">
      <c r="B52" s="132" t="s">
        <v>57</v>
      </c>
      <c r="C52" s="133"/>
      <c r="D52" s="134"/>
      <c r="E52" s="135">
        <f>E38/E20</f>
        <v>0</v>
      </c>
      <c r="F52" s="136"/>
      <c r="G52" s="3"/>
      <c r="H52" s="3"/>
      <c r="J52" s="2"/>
      <c r="K52" s="2"/>
      <c r="L52" s="2"/>
      <c r="M52" s="2"/>
      <c r="N52" s="2"/>
      <c r="O52" s="2"/>
      <c r="P52" s="2"/>
      <c r="Q52" s="2"/>
    </row>
    <row r="53" spans="2:17" s="45" customFormat="1" ht="13.5" customHeight="1" thickBot="1" x14ac:dyDescent="0.3">
      <c r="B53" s="132" t="s">
        <v>58</v>
      </c>
      <c r="C53" s="133"/>
      <c r="D53" s="134"/>
      <c r="E53" s="135">
        <f>E52</f>
        <v>0</v>
      </c>
      <c r="F53" s="136"/>
      <c r="G53" s="3"/>
      <c r="H53" s="3"/>
      <c r="J53" s="2"/>
      <c r="K53" s="2"/>
      <c r="L53" s="2"/>
      <c r="M53" s="2"/>
      <c r="N53" s="2"/>
      <c r="O53" s="2"/>
      <c r="P53" s="2"/>
      <c r="Q53" s="2"/>
    </row>
    <row r="54" spans="2:17" s="45" customFormat="1" ht="13.5" customHeight="1" thickBot="1" x14ac:dyDescent="0.3">
      <c r="B54" s="132" t="s">
        <v>59</v>
      </c>
      <c r="C54" s="133"/>
      <c r="D54" s="134"/>
      <c r="E54" s="135">
        <f>E53</f>
        <v>0</v>
      </c>
      <c r="F54" s="136"/>
      <c r="G54" s="3"/>
      <c r="H54" s="3"/>
      <c r="J54" s="2"/>
      <c r="K54" s="2"/>
      <c r="L54" s="2"/>
      <c r="M54" s="2"/>
      <c r="N54" s="2"/>
      <c r="O54" s="2"/>
      <c r="P54" s="2"/>
      <c r="Q54" s="2"/>
    </row>
    <row r="55" spans="2:17" s="45" customFormat="1" ht="13.5" customHeight="1" thickBot="1" x14ac:dyDescent="0.3">
      <c r="B55" s="132" t="s">
        <v>60</v>
      </c>
      <c r="C55" s="133"/>
      <c r="D55" s="134"/>
      <c r="E55" s="135">
        <f>E54</f>
        <v>0</v>
      </c>
      <c r="F55" s="136"/>
      <c r="G55" s="3"/>
      <c r="H55" s="3"/>
      <c r="J55" s="2"/>
      <c r="K55" s="2"/>
      <c r="L55" s="2"/>
      <c r="M55" s="2"/>
      <c r="N55" s="2"/>
      <c r="O55" s="2"/>
      <c r="P55" s="2"/>
      <c r="Q55" s="2"/>
    </row>
    <row r="56" spans="2:17" ht="10.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17" ht="32.25" customHeight="1" x14ac:dyDescent="0.25">
      <c r="B57" s="3"/>
      <c r="C57" s="3"/>
      <c r="D57" s="54"/>
      <c r="E57" s="3"/>
      <c r="F57" s="3"/>
      <c r="G57" s="54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 ht="10.5" x14ac:dyDescent="0.25">
      <c r="B58" s="3"/>
      <c r="C58" s="3"/>
      <c r="D58" s="55" t="s">
        <v>69</v>
      </c>
      <c r="E58" s="55"/>
      <c r="F58" s="45"/>
      <c r="G58" s="55" t="s">
        <v>68</v>
      </c>
      <c r="I58" s="3"/>
      <c r="J58" s="3"/>
      <c r="K58" s="3"/>
      <c r="L58" s="3"/>
      <c r="M58" s="3"/>
      <c r="N58" s="3"/>
      <c r="O58" s="3"/>
      <c r="P58" s="3"/>
      <c r="Q58" s="3"/>
    </row>
    <row r="59" spans="2:17" ht="10.5" x14ac:dyDescent="0.25">
      <c r="B59" s="3"/>
      <c r="C59" s="3"/>
      <c r="D59" s="55" t="s">
        <v>61</v>
      </c>
      <c r="E59" s="55"/>
      <c r="F59" s="45"/>
      <c r="G59" s="55" t="s">
        <v>62</v>
      </c>
      <c r="I59" s="3"/>
      <c r="J59" s="3"/>
      <c r="K59" s="3"/>
      <c r="L59" s="3"/>
      <c r="M59" s="3"/>
      <c r="N59" s="3"/>
      <c r="O59" s="3"/>
      <c r="P59" s="3"/>
      <c r="Q59" s="3"/>
    </row>
    <row r="60" spans="2:17" ht="10.5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 ht="10.5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ht="10.5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2:17" ht="10.5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2:17" ht="10.5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2:17" ht="10.5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2:17" ht="10.5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2:17" ht="10.5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2:17" ht="10.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2:17" ht="10.5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2:17" ht="10.5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2:17" ht="10.5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2:17" ht="10.5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2:17" ht="10.5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2:17" ht="10.5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 ht="10.5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 ht="10.5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 ht="10.5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2:17" ht="10.5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2:17" ht="10.5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2:17" ht="10.5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2:17" ht="10.5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2:17" ht="10.5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2:17" ht="10.5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2:17" ht="10.5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2:17" ht="10.5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2:17" ht="10.5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2:17" ht="10.5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2:17" ht="10.5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2:17" ht="10.5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2:17" ht="10.5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2:17" ht="10.5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2:17" ht="10.5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2:17" ht="10.5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2:17" ht="10.5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2:17" ht="10.5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2:17" ht="10.5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2:17" ht="10.5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2:17" ht="10.5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2:17" ht="10.5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2:17" ht="10.5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2:17" ht="10.5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2:17" ht="10.5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2:17" ht="10.5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2:17" ht="10.5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2:17" ht="10.5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2:17" ht="10.5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2:17" ht="10.5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2:17" ht="10.5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2:17" ht="10.5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2:17" ht="10.5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2:17" ht="10.5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2:17" ht="10.5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2:17" ht="10.5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2:17" ht="10.5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2:17" ht="10.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2:17" ht="10.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2:17" ht="10.5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2:17" ht="10.5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2:17" ht="10.5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2:17" ht="10.5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2:17" ht="10.5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2:17" ht="10.5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2:17" ht="10.5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2:17" ht="10.5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2:17" ht="10.5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2:17" ht="10.5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2:17" ht="10.5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2:17" ht="10.5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2:17" ht="10.5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2:17" ht="10.5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2:17" ht="10.5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2:17" ht="10.5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2:17" ht="10.5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2:17" ht="10.5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2:17" ht="10.5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2:17" ht="10.5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2:17" ht="10.5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2:17" ht="10.5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2:17" ht="10.5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2:17" ht="10.5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2:17" ht="10.5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2:17" ht="10.5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2:17" ht="10.5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2:17" ht="10.5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2:17" ht="10.5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2:17" ht="10.5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2:17" ht="10.5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2:17" ht="10.5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2:17" ht="10.5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2:17" ht="10.5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2:17" ht="10.5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2:17" ht="10.5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2:17" ht="10.5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2:17" ht="10.5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2:17" ht="10.5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2:17" ht="10.5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2:17" ht="10.5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2:17" ht="10.5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2:17" ht="10.5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2:17" ht="10.5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2:17" ht="10.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2:17" ht="10.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2:17" ht="10.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2:17" ht="10.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2:17" ht="10.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2:17" ht="10.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2:17" ht="10.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2:17" ht="10.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2:17" ht="10.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2:17" ht="10.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2:17" ht="10.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2:17" ht="10.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2:17" ht="10.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2:17" ht="10.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2:17" ht="10.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2:17" ht="10.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2:17" ht="10.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2:17" ht="10.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2:17" ht="10.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2:17" ht="10.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2:17" ht="10.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2:17" ht="10.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2:17" ht="10.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2:17" ht="10.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2:17" ht="10.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2:17" ht="10.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2:17" ht="10.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2:17" ht="10.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2:17" ht="10.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2:17" ht="10.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2:17" ht="10.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2:17" ht="10.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2:17" ht="10.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2:17" ht="10.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2:17" ht="10.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2:17" ht="10.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2:17" ht="10.5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2:17" ht="10.5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2:17" ht="10.5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2:17" ht="10.5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2:17" ht="10.5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2:17" ht="10.5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2:17" ht="10.5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2:17" ht="10.5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2:17" ht="10.5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2:17" ht="10.5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2:17" ht="10.5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2:17" ht="10.5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2:17" ht="10.5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2:17" ht="10.5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2:17" ht="10.5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2:17" ht="10.5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2:17" ht="10.5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2:17" ht="10.5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2:17" ht="10.5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2:17" ht="10.5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2:17" ht="10.5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2:17" ht="10.5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2:17" ht="10.5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2:17" ht="10.5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2:17" ht="10.5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2:17" ht="10.5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2:17" ht="10.5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2:17" ht="10.5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2:17" ht="10.5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2:17" ht="10.5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2:17" ht="10.5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2:17" ht="10.5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2:17" ht="10.5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2:17" ht="10.5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2:17" ht="10.5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2:17" ht="10.5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2:17" ht="10.5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2:17" ht="10.5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2:17" ht="10.5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2:17" ht="10.5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2:17" ht="10.5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2:17" ht="10.5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2:17" ht="10.5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</sheetData>
  <mergeCells count="76">
    <mergeCell ref="B9:H9"/>
    <mergeCell ref="B1:H1"/>
    <mergeCell ref="B2:H2"/>
    <mergeCell ref="F3:G3"/>
    <mergeCell ref="F4:G4"/>
    <mergeCell ref="F5:H5"/>
    <mergeCell ref="B10:D10"/>
    <mergeCell ref="E10:H10"/>
    <mergeCell ref="B11:D11"/>
    <mergeCell ref="E11:H11"/>
    <mergeCell ref="B12:D12"/>
    <mergeCell ref="E12:H12"/>
    <mergeCell ref="B26:D26"/>
    <mergeCell ref="F26:G26"/>
    <mergeCell ref="B13:D13"/>
    <mergeCell ref="E13:H13"/>
    <mergeCell ref="B14:D14"/>
    <mergeCell ref="E14:F14"/>
    <mergeCell ref="B16:D16"/>
    <mergeCell ref="E16:F16"/>
    <mergeCell ref="B18:H18"/>
    <mergeCell ref="B20:D20"/>
    <mergeCell ref="B21:D21"/>
    <mergeCell ref="B22:D22"/>
    <mergeCell ref="B25:H25"/>
    <mergeCell ref="B27:D27"/>
    <mergeCell ref="F27:G27"/>
    <mergeCell ref="B28:D28"/>
    <mergeCell ref="F28:G28"/>
    <mergeCell ref="B29:D29"/>
    <mergeCell ref="F29:G29"/>
    <mergeCell ref="C38:D38"/>
    <mergeCell ref="E38:F38"/>
    <mergeCell ref="G38:H38"/>
    <mergeCell ref="B31:E31"/>
    <mergeCell ref="F31:G31"/>
    <mergeCell ref="B32:E32"/>
    <mergeCell ref="F32:G32"/>
    <mergeCell ref="B33:E33"/>
    <mergeCell ref="F33:G33"/>
    <mergeCell ref="B35:D35"/>
    <mergeCell ref="F35:G35"/>
    <mergeCell ref="F36:H36"/>
    <mergeCell ref="E37:F37"/>
    <mergeCell ref="G37:H37"/>
    <mergeCell ref="C39:D39"/>
    <mergeCell ref="E39:F39"/>
    <mergeCell ref="G39:H39"/>
    <mergeCell ref="C40:D40"/>
    <mergeCell ref="E40:F40"/>
    <mergeCell ref="G40:H40"/>
    <mergeCell ref="C48:D48"/>
    <mergeCell ref="E48:F48"/>
    <mergeCell ref="G48:H48"/>
    <mergeCell ref="E41:F41"/>
    <mergeCell ref="E42:F42"/>
    <mergeCell ref="G42:H42"/>
    <mergeCell ref="E43:F43"/>
    <mergeCell ref="G43:H43"/>
    <mergeCell ref="E44:F44"/>
    <mergeCell ref="C45:D45"/>
    <mergeCell ref="E45:F45"/>
    <mergeCell ref="G45:H45"/>
    <mergeCell ref="E47:F47"/>
    <mergeCell ref="G47:H47"/>
    <mergeCell ref="G50:H50"/>
    <mergeCell ref="B52:D52"/>
    <mergeCell ref="E52:F52"/>
    <mergeCell ref="B53:D53"/>
    <mergeCell ref="E53:F53"/>
    <mergeCell ref="B54:D54"/>
    <mergeCell ref="E54:F54"/>
    <mergeCell ref="B55:D55"/>
    <mergeCell ref="E55:F55"/>
    <mergeCell ref="C50:D50"/>
    <mergeCell ref="E50:F50"/>
  </mergeCells>
  <printOptions horizontalCentered="1"/>
  <pageMargins left="0.31496062992125984" right="0.39370078740157483" top="1.1417322834645669" bottom="0.86614173228346458" header="0.15748031496062992" footer="0.15748031496062992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8"/>
  <sheetViews>
    <sheetView showGridLines="0" tabSelected="1" zoomScale="53" zoomScaleNormal="75" zoomScaleSheetLayoutView="75" workbookViewId="0">
      <selection activeCell="N24" sqref="N24"/>
    </sheetView>
  </sheetViews>
  <sheetFormatPr baseColWidth="10" defaultColWidth="11.453125" defaultRowHeight="12.5" x14ac:dyDescent="0.25"/>
  <cols>
    <col min="1" max="1" width="4.1796875" style="102" customWidth="1"/>
    <col min="2" max="2" width="32.453125" style="102" customWidth="1"/>
    <col min="3" max="3" width="9.1796875" style="102" customWidth="1"/>
    <col min="4" max="6" width="15.81640625" style="102" customWidth="1"/>
    <col min="7" max="7" width="14.1796875" style="102" customWidth="1"/>
    <col min="8" max="8" width="17.453125" style="102" customWidth="1"/>
    <col min="9" max="9" width="13.81640625" style="102" customWidth="1"/>
    <col min="10" max="10" width="20" style="102" customWidth="1"/>
    <col min="11" max="11" width="18" style="102" customWidth="1"/>
    <col min="12" max="12" width="15.453125" style="102" customWidth="1"/>
    <col min="13" max="16384" width="11.453125" style="102"/>
  </cols>
  <sheetData>
    <row r="1" spans="1:12" s="99" customFormat="1" ht="20" thickBot="1" x14ac:dyDescent="0.3">
      <c r="B1" s="201" t="s">
        <v>129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s="99" customFormat="1" ht="15" thickTop="1" x14ac:dyDescent="0.25">
      <c r="B2" s="200" t="s">
        <v>138</v>
      </c>
      <c r="C2" s="200"/>
      <c r="D2" s="200"/>
      <c r="E2" s="200"/>
      <c r="F2" s="200"/>
      <c r="G2" s="200"/>
      <c r="H2" s="200"/>
      <c r="I2" s="200"/>
      <c r="J2" s="200"/>
      <c r="K2" s="200"/>
      <c r="L2" s="100"/>
    </row>
    <row r="3" spans="1:12" ht="13" thickBot="1" x14ac:dyDescent="0.3">
      <c r="A3" s="101"/>
      <c r="B3" s="101" t="s">
        <v>10</v>
      </c>
      <c r="C3" s="101"/>
      <c r="D3" s="101"/>
      <c r="E3" s="101"/>
      <c r="F3" s="101"/>
      <c r="G3" s="101"/>
      <c r="H3" s="101"/>
      <c r="I3" s="101"/>
      <c r="J3" s="101"/>
    </row>
    <row r="4" spans="1:12" ht="13.5" customHeight="1" thickBot="1" x14ac:dyDescent="0.3">
      <c r="A4" s="101"/>
      <c r="B4" s="101"/>
      <c r="C4" s="101"/>
      <c r="D4" s="101"/>
      <c r="E4" s="101"/>
      <c r="F4" s="101"/>
      <c r="H4" s="113"/>
      <c r="I4" s="130"/>
      <c r="J4" s="127" t="s">
        <v>143</v>
      </c>
      <c r="K4" s="129"/>
      <c r="L4" s="56"/>
    </row>
    <row r="5" spans="1:12" ht="13.5" customHeight="1" thickBot="1" x14ac:dyDescent="0.3">
      <c r="A5" s="101"/>
      <c r="B5" s="101" t="s">
        <v>10</v>
      </c>
      <c r="C5" s="101"/>
      <c r="D5" s="101"/>
      <c r="E5" s="101"/>
      <c r="F5" s="101"/>
      <c r="H5" s="113"/>
      <c r="I5" s="130"/>
      <c r="J5" s="127" t="s">
        <v>71</v>
      </c>
      <c r="K5" s="129"/>
      <c r="L5" s="57"/>
    </row>
    <row r="6" spans="1:12" ht="12.75" customHeight="1" thickBot="1" x14ac:dyDescent="0.3">
      <c r="A6" s="101"/>
      <c r="B6" s="101"/>
      <c r="C6" s="101"/>
      <c r="D6" s="101" t="s">
        <v>10</v>
      </c>
      <c r="E6" s="101"/>
      <c r="F6" s="101"/>
      <c r="H6" s="113"/>
      <c r="I6" s="130"/>
      <c r="J6" s="127" t="s">
        <v>72</v>
      </c>
      <c r="K6" s="128"/>
      <c r="L6" s="131" t="s">
        <v>123</v>
      </c>
    </row>
    <row r="7" spans="1:12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</row>
    <row r="8" spans="1:12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</row>
    <row r="9" spans="1:12" x14ac:dyDescent="0.25">
      <c r="B9" s="126" t="s">
        <v>73</v>
      </c>
      <c r="C9" s="198"/>
      <c r="D9" s="198"/>
      <c r="E9" s="198"/>
      <c r="F9" s="198"/>
      <c r="G9" s="198"/>
      <c r="H9" s="198"/>
      <c r="I9" s="198"/>
      <c r="J9" s="198"/>
      <c r="K9" s="198"/>
      <c r="L9" s="198"/>
    </row>
    <row r="10" spans="1:12" x14ac:dyDescent="0.25">
      <c r="B10" s="126" t="s">
        <v>74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</row>
    <row r="11" spans="1:12" ht="12.75" customHeight="1" x14ac:dyDescent="0.25">
      <c r="B11" s="119" t="s">
        <v>75</v>
      </c>
      <c r="C11" s="198" t="s">
        <v>144</v>
      </c>
      <c r="D11" s="198"/>
      <c r="E11" s="198"/>
      <c r="F11" s="198"/>
      <c r="G11" s="198"/>
      <c r="H11" s="198"/>
      <c r="I11" s="198"/>
      <c r="J11" s="198"/>
      <c r="K11" s="198"/>
      <c r="L11" s="198"/>
    </row>
    <row r="12" spans="1:12" x14ac:dyDescent="0.25">
      <c r="B12" s="126" t="s">
        <v>121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</row>
    <row r="13" spans="1:12" ht="18" customHeight="1" thickBot="1" x14ac:dyDescent="0.3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2" ht="18.75" customHeight="1" thickBot="1" x14ac:dyDescent="0.3">
      <c r="A14" s="116"/>
      <c r="B14" s="112"/>
      <c r="C14" s="112"/>
      <c r="D14" s="195" t="s">
        <v>133</v>
      </c>
      <c r="E14" s="196"/>
      <c r="F14" s="197"/>
      <c r="G14" s="195" t="s">
        <v>145</v>
      </c>
      <c r="H14" s="196"/>
      <c r="I14" s="197"/>
      <c r="J14" s="195" t="s">
        <v>134</v>
      </c>
      <c r="K14" s="196"/>
      <c r="L14" s="197"/>
    </row>
    <row r="15" spans="1:12" ht="44.25" customHeight="1" thickBot="1" x14ac:dyDescent="0.3">
      <c r="A15" s="117"/>
      <c r="B15" s="120" t="s">
        <v>122</v>
      </c>
      <c r="C15" s="121" t="s">
        <v>76</v>
      </c>
      <c r="D15" s="122" t="s">
        <v>130</v>
      </c>
      <c r="E15" s="121" t="s">
        <v>131</v>
      </c>
      <c r="F15" s="122" t="s">
        <v>132</v>
      </c>
      <c r="G15" s="121" t="s">
        <v>135</v>
      </c>
      <c r="H15" s="122" t="s">
        <v>77</v>
      </c>
      <c r="I15" s="121" t="s">
        <v>119</v>
      </c>
      <c r="J15" s="123" t="s">
        <v>136</v>
      </c>
      <c r="K15" s="115" t="s">
        <v>120</v>
      </c>
      <c r="L15" s="115" t="s">
        <v>137</v>
      </c>
    </row>
    <row r="16" spans="1:12" s="58" customFormat="1" x14ac:dyDescent="0.25">
      <c r="A16" s="114"/>
      <c r="B16" s="124"/>
      <c r="C16" s="124"/>
      <c r="D16" s="125" t="s">
        <v>146</v>
      </c>
      <c r="E16" s="125" t="s">
        <v>147</v>
      </c>
      <c r="F16" s="125" t="s">
        <v>150</v>
      </c>
      <c r="G16" s="125" t="s">
        <v>148</v>
      </c>
      <c r="H16" s="125" t="s">
        <v>149</v>
      </c>
      <c r="I16" s="125" t="s">
        <v>151</v>
      </c>
      <c r="J16" s="125" t="s">
        <v>152</v>
      </c>
      <c r="K16" s="125" t="s">
        <v>153</v>
      </c>
      <c r="L16" s="125" t="s">
        <v>154</v>
      </c>
    </row>
    <row r="17" spans="1:12" s="58" customFormat="1" ht="15" customHeight="1" x14ac:dyDescent="0.25">
      <c r="A17" s="89" t="s">
        <v>82</v>
      </c>
      <c r="B17" s="103" t="s">
        <v>83</v>
      </c>
      <c r="C17" s="90"/>
      <c r="D17" s="91"/>
      <c r="E17" s="91"/>
      <c r="F17" s="91"/>
      <c r="G17" s="91"/>
      <c r="H17" s="91"/>
      <c r="I17" s="59"/>
      <c r="J17" s="59"/>
      <c r="K17" s="59"/>
      <c r="L17" s="59"/>
    </row>
    <row r="18" spans="1:12" s="58" customFormat="1" x14ac:dyDescent="0.25">
      <c r="A18" s="89">
        <v>1.1000000000000001</v>
      </c>
      <c r="B18" s="95" t="s">
        <v>84</v>
      </c>
      <c r="C18" s="96"/>
      <c r="D18" s="96"/>
      <c r="E18" s="96"/>
      <c r="F18" s="96"/>
      <c r="G18" s="96"/>
      <c r="H18" s="97"/>
      <c r="I18" s="98"/>
      <c r="J18" s="93"/>
      <c r="K18" s="93"/>
      <c r="L18" s="96"/>
    </row>
    <row r="19" spans="1:12" s="58" customFormat="1" x14ac:dyDescent="0.25">
      <c r="A19" s="89">
        <v>1.2</v>
      </c>
      <c r="B19" s="95" t="s">
        <v>85</v>
      </c>
      <c r="C19" s="96"/>
      <c r="D19" s="96"/>
      <c r="E19" s="96"/>
      <c r="F19" s="96"/>
      <c r="G19" s="96"/>
      <c r="H19" s="97"/>
      <c r="I19" s="98"/>
      <c r="J19" s="93"/>
      <c r="K19" s="93"/>
      <c r="L19" s="96"/>
    </row>
    <row r="20" spans="1:12" s="58" customFormat="1" x14ac:dyDescent="0.25">
      <c r="A20" s="89">
        <v>1.3</v>
      </c>
      <c r="B20" s="95" t="s">
        <v>86</v>
      </c>
      <c r="C20" s="96"/>
      <c r="D20" s="96"/>
      <c r="E20" s="96"/>
      <c r="F20" s="96"/>
      <c r="G20" s="96"/>
      <c r="H20" s="97"/>
      <c r="I20" s="98"/>
      <c r="J20" s="93"/>
      <c r="K20" s="93"/>
      <c r="L20" s="96"/>
    </row>
    <row r="21" spans="1:12" s="58" customFormat="1" x14ac:dyDescent="0.25">
      <c r="A21" s="89">
        <v>1.4</v>
      </c>
      <c r="B21" s="95" t="s">
        <v>87</v>
      </c>
      <c r="C21" s="96"/>
      <c r="D21" s="96"/>
      <c r="E21" s="96"/>
      <c r="F21" s="96"/>
      <c r="G21" s="96"/>
      <c r="H21" s="97"/>
      <c r="I21" s="98"/>
      <c r="J21" s="93"/>
      <c r="K21" s="93"/>
      <c r="L21" s="96"/>
    </row>
    <row r="22" spans="1:12" s="58" customFormat="1" x14ac:dyDescent="0.25">
      <c r="A22" s="89">
        <v>1.5</v>
      </c>
      <c r="B22" s="95" t="s">
        <v>88</v>
      </c>
      <c r="C22" s="96"/>
      <c r="D22" s="96"/>
      <c r="E22" s="96"/>
      <c r="F22" s="96"/>
      <c r="G22" s="96"/>
      <c r="H22" s="97"/>
      <c r="I22" s="98"/>
      <c r="J22" s="93"/>
      <c r="K22" s="93"/>
      <c r="L22" s="96"/>
    </row>
    <row r="23" spans="1:12" s="58" customFormat="1" x14ac:dyDescent="0.25">
      <c r="A23" s="89">
        <v>1.6</v>
      </c>
      <c r="B23" s="95" t="s">
        <v>89</v>
      </c>
      <c r="C23" s="96"/>
      <c r="D23" s="96"/>
      <c r="E23" s="96"/>
      <c r="F23" s="96"/>
      <c r="G23" s="96"/>
      <c r="H23" s="97"/>
      <c r="I23" s="98"/>
      <c r="J23" s="93"/>
      <c r="K23" s="93"/>
      <c r="L23" s="96"/>
    </row>
    <row r="24" spans="1:12" s="58" customFormat="1" x14ac:dyDescent="0.25">
      <c r="A24" s="89">
        <v>1.7</v>
      </c>
      <c r="B24" s="95" t="s">
        <v>90</v>
      </c>
      <c r="C24" s="96"/>
      <c r="D24" s="96"/>
      <c r="E24" s="96"/>
      <c r="F24" s="96"/>
      <c r="G24" s="96"/>
      <c r="H24" s="97"/>
      <c r="I24" s="98"/>
      <c r="J24" s="93"/>
      <c r="K24" s="93"/>
      <c r="L24" s="96"/>
    </row>
    <row r="25" spans="1:12" s="58" customFormat="1" x14ac:dyDescent="0.25">
      <c r="A25" s="92">
        <v>1.8</v>
      </c>
      <c r="B25" s="95" t="s">
        <v>91</v>
      </c>
      <c r="C25" s="96"/>
      <c r="D25" s="96"/>
      <c r="E25" s="96"/>
      <c r="F25" s="96"/>
      <c r="G25" s="96"/>
      <c r="H25" s="97"/>
      <c r="I25" s="98"/>
      <c r="J25" s="93"/>
      <c r="K25" s="93"/>
      <c r="L25" s="96"/>
    </row>
    <row r="26" spans="1:12" s="58" customFormat="1" hidden="1" x14ac:dyDescent="0.25">
      <c r="A26" s="92"/>
      <c r="B26" s="95"/>
      <c r="C26" s="96"/>
      <c r="D26" s="96"/>
      <c r="E26" s="96"/>
      <c r="F26" s="96"/>
      <c r="G26" s="96"/>
      <c r="H26" s="97"/>
      <c r="I26" s="98"/>
      <c r="J26" s="93"/>
      <c r="K26" s="93"/>
      <c r="L26" s="93"/>
    </row>
    <row r="27" spans="1:12" s="58" customFormat="1" hidden="1" x14ac:dyDescent="0.25">
      <c r="A27" s="89" t="s">
        <v>44</v>
      </c>
      <c r="B27" s="103" t="s">
        <v>124</v>
      </c>
      <c r="C27" s="96"/>
      <c r="D27" s="96"/>
      <c r="E27" s="96"/>
      <c r="F27" s="96"/>
      <c r="G27" s="96"/>
      <c r="H27" s="97"/>
      <c r="I27" s="98"/>
      <c r="J27" s="93"/>
      <c r="K27" s="93"/>
      <c r="L27" s="93"/>
    </row>
    <row r="28" spans="1:12" s="58" customFormat="1" hidden="1" x14ac:dyDescent="0.25">
      <c r="A28" s="89" t="s">
        <v>92</v>
      </c>
      <c r="B28" s="95"/>
      <c r="C28" s="96"/>
      <c r="D28" s="96"/>
      <c r="E28" s="96"/>
      <c r="F28" s="96"/>
      <c r="G28" s="96"/>
      <c r="H28" s="97"/>
      <c r="I28" s="98"/>
      <c r="J28" s="93"/>
      <c r="K28" s="93"/>
      <c r="L28" s="93"/>
    </row>
    <row r="29" spans="1:12" s="58" customFormat="1" hidden="1" x14ac:dyDescent="0.25">
      <c r="A29" s="92" t="s">
        <v>93</v>
      </c>
      <c r="B29" s="95"/>
      <c r="C29" s="96"/>
      <c r="D29" s="96"/>
      <c r="E29" s="96"/>
      <c r="F29" s="96"/>
      <c r="G29" s="96"/>
      <c r="H29" s="97"/>
      <c r="I29" s="98"/>
      <c r="J29" s="93"/>
      <c r="K29" s="93"/>
      <c r="L29" s="93"/>
    </row>
    <row r="30" spans="1:12" s="58" customFormat="1" hidden="1" x14ac:dyDescent="0.25">
      <c r="A30" s="92" t="s">
        <v>94</v>
      </c>
      <c r="B30" s="95"/>
      <c r="C30" s="96"/>
      <c r="D30" s="96"/>
      <c r="E30" s="96"/>
      <c r="F30" s="96"/>
      <c r="G30" s="96"/>
      <c r="H30" s="97"/>
      <c r="I30" s="98"/>
      <c r="J30" s="93"/>
      <c r="K30" s="93"/>
      <c r="L30" s="93"/>
    </row>
    <row r="31" spans="1:12" s="58" customFormat="1" hidden="1" x14ac:dyDescent="0.25">
      <c r="A31" s="92" t="s">
        <v>95</v>
      </c>
      <c r="B31" s="95"/>
      <c r="C31" s="96"/>
      <c r="D31" s="96"/>
      <c r="E31" s="96"/>
      <c r="F31" s="96"/>
      <c r="G31" s="96"/>
      <c r="H31" s="97"/>
      <c r="I31" s="98"/>
      <c r="J31" s="93"/>
      <c r="K31" s="93"/>
      <c r="L31" s="93"/>
    </row>
    <row r="32" spans="1:12" s="58" customFormat="1" hidden="1" x14ac:dyDescent="0.25">
      <c r="A32" s="89" t="s">
        <v>96</v>
      </c>
      <c r="B32" s="95"/>
      <c r="C32" s="96"/>
      <c r="D32" s="96"/>
      <c r="E32" s="96"/>
      <c r="F32" s="96"/>
      <c r="G32" s="96"/>
      <c r="H32" s="97"/>
      <c r="I32" s="98"/>
      <c r="J32" s="93"/>
      <c r="K32" s="93"/>
      <c r="L32" s="93"/>
    </row>
    <row r="33" spans="1:12" s="58" customFormat="1" hidden="1" x14ac:dyDescent="0.25">
      <c r="A33" s="89" t="s">
        <v>97</v>
      </c>
      <c r="B33" s="95"/>
      <c r="C33" s="96"/>
      <c r="D33" s="96"/>
      <c r="E33" s="96"/>
      <c r="F33" s="96"/>
      <c r="G33" s="96"/>
      <c r="H33" s="97"/>
      <c r="I33" s="98"/>
      <c r="J33" s="93"/>
      <c r="K33" s="93"/>
      <c r="L33" s="93"/>
    </row>
    <row r="34" spans="1:12" s="58" customFormat="1" hidden="1" x14ac:dyDescent="0.25">
      <c r="A34" s="89" t="s">
        <v>98</v>
      </c>
      <c r="B34" s="95"/>
      <c r="C34" s="96"/>
      <c r="D34" s="96"/>
      <c r="E34" s="96"/>
      <c r="F34" s="96"/>
      <c r="G34" s="96"/>
      <c r="H34" s="97"/>
      <c r="I34" s="98"/>
      <c r="J34" s="93"/>
      <c r="K34" s="93"/>
      <c r="L34" s="93"/>
    </row>
    <row r="35" spans="1:12" s="58" customFormat="1" hidden="1" x14ac:dyDescent="0.25">
      <c r="A35" s="89"/>
      <c r="B35" s="95"/>
      <c r="C35" s="96"/>
      <c r="D35" s="95"/>
      <c r="E35" s="95"/>
      <c r="F35" s="95"/>
      <c r="G35" s="95"/>
      <c r="H35" s="97"/>
      <c r="I35" s="98"/>
      <c r="J35" s="93"/>
      <c r="K35" s="93"/>
      <c r="L35" s="93"/>
    </row>
    <row r="36" spans="1:12" s="58" customFormat="1" hidden="1" x14ac:dyDescent="0.25">
      <c r="A36" s="89" t="s">
        <v>46</v>
      </c>
      <c r="B36" s="103" t="s">
        <v>125</v>
      </c>
      <c r="C36" s="96"/>
      <c r="D36" s="95"/>
      <c r="E36" s="95"/>
      <c r="F36" s="95"/>
      <c r="G36" s="95"/>
      <c r="H36" s="97"/>
      <c r="I36" s="98"/>
      <c r="J36" s="93"/>
      <c r="K36" s="93"/>
      <c r="L36" s="93"/>
    </row>
    <row r="37" spans="1:12" s="58" customFormat="1" hidden="1" x14ac:dyDescent="0.25">
      <c r="A37" s="89" t="s">
        <v>99</v>
      </c>
      <c r="B37" s="95"/>
      <c r="C37" s="96"/>
      <c r="D37" s="96"/>
      <c r="E37" s="96"/>
      <c r="F37" s="96"/>
      <c r="G37" s="96"/>
      <c r="H37" s="97"/>
      <c r="I37" s="98"/>
      <c r="J37" s="93"/>
      <c r="K37" s="93"/>
      <c r="L37" s="93"/>
    </row>
    <row r="38" spans="1:12" s="58" customFormat="1" hidden="1" x14ac:dyDescent="0.25">
      <c r="A38" s="89" t="s">
        <v>100</v>
      </c>
      <c r="B38" s="95"/>
      <c r="C38" s="96"/>
      <c r="D38" s="95"/>
      <c r="E38" s="95"/>
      <c r="F38" s="95"/>
      <c r="G38" s="95"/>
      <c r="H38" s="97"/>
      <c r="I38" s="98"/>
      <c r="J38" s="93"/>
      <c r="K38" s="93"/>
      <c r="L38" s="93"/>
    </row>
    <row r="39" spans="1:12" s="58" customFormat="1" hidden="1" x14ac:dyDescent="0.25">
      <c r="A39" s="89" t="s">
        <v>101</v>
      </c>
      <c r="B39" s="95"/>
      <c r="C39" s="96"/>
      <c r="D39" s="96"/>
      <c r="E39" s="96"/>
      <c r="F39" s="96"/>
      <c r="G39" s="96"/>
      <c r="H39" s="97"/>
      <c r="I39" s="98"/>
      <c r="J39" s="93"/>
      <c r="K39" s="93"/>
      <c r="L39" s="93"/>
    </row>
    <row r="40" spans="1:12" s="58" customFormat="1" hidden="1" x14ac:dyDescent="0.25">
      <c r="A40" s="89" t="s">
        <v>102</v>
      </c>
      <c r="B40" s="95"/>
      <c r="C40" s="96"/>
      <c r="D40" s="96"/>
      <c r="E40" s="96"/>
      <c r="F40" s="96"/>
      <c r="G40" s="96"/>
      <c r="H40" s="97"/>
      <c r="I40" s="98"/>
      <c r="J40" s="93"/>
      <c r="K40" s="93"/>
      <c r="L40" s="93"/>
    </row>
    <row r="41" spans="1:12" hidden="1" x14ac:dyDescent="0.25">
      <c r="A41" s="89" t="s">
        <v>103</v>
      </c>
      <c r="B41" s="95"/>
      <c r="C41" s="96"/>
      <c r="D41" s="96"/>
      <c r="E41" s="96"/>
      <c r="F41" s="96"/>
      <c r="G41" s="96"/>
      <c r="H41" s="97"/>
      <c r="I41" s="98"/>
      <c r="J41" s="93"/>
      <c r="K41" s="93"/>
      <c r="L41" s="93"/>
    </row>
    <row r="42" spans="1:12" hidden="1" x14ac:dyDescent="0.25">
      <c r="A42" s="95"/>
      <c r="B42" s="95"/>
      <c r="C42" s="96"/>
      <c r="D42" s="96"/>
      <c r="E42" s="96"/>
      <c r="F42" s="96"/>
      <c r="G42" s="96"/>
      <c r="H42" s="97"/>
      <c r="I42" s="107"/>
      <c r="J42" s="94"/>
      <c r="K42" s="105"/>
      <c r="L42" s="105"/>
    </row>
    <row r="43" spans="1:12" hidden="1" x14ac:dyDescent="0.25">
      <c r="A43" s="95" t="s">
        <v>46</v>
      </c>
      <c r="B43" s="103" t="s">
        <v>128</v>
      </c>
      <c r="C43" s="96"/>
      <c r="D43" s="96"/>
      <c r="E43" s="96"/>
      <c r="F43" s="96"/>
      <c r="G43" s="96"/>
      <c r="H43" s="97"/>
      <c r="I43" s="106"/>
      <c r="J43" s="94"/>
      <c r="K43" s="105"/>
      <c r="L43" s="105"/>
    </row>
    <row r="44" spans="1:12" hidden="1" x14ac:dyDescent="0.25">
      <c r="A44" s="95"/>
      <c r="B44" s="95"/>
      <c r="C44" s="96"/>
      <c r="D44" s="96"/>
      <c r="E44" s="96"/>
      <c r="F44" s="96"/>
      <c r="G44" s="96"/>
      <c r="H44" s="97"/>
      <c r="I44" s="106"/>
      <c r="J44" s="94"/>
      <c r="K44" s="105"/>
      <c r="L44" s="105"/>
    </row>
    <row r="45" spans="1:12" hidden="1" x14ac:dyDescent="0.25">
      <c r="A45" s="95"/>
      <c r="B45" s="95"/>
      <c r="C45" s="96"/>
      <c r="D45" s="96"/>
      <c r="E45" s="96"/>
      <c r="F45" s="96"/>
      <c r="G45" s="96"/>
      <c r="H45" s="97"/>
      <c r="I45" s="106"/>
      <c r="J45" s="94"/>
      <c r="K45" s="105"/>
      <c r="L45" s="105"/>
    </row>
    <row r="46" spans="1:12" hidden="1" x14ac:dyDescent="0.25">
      <c r="A46" s="95"/>
      <c r="B46" s="95"/>
      <c r="C46" s="96"/>
      <c r="D46" s="96"/>
      <c r="E46" s="96"/>
      <c r="F46" s="96"/>
      <c r="G46" s="96"/>
      <c r="H46" s="97"/>
      <c r="I46" s="106"/>
      <c r="J46" s="94"/>
      <c r="K46" s="105"/>
      <c r="L46" s="105"/>
    </row>
    <row r="47" spans="1:12" hidden="1" x14ac:dyDescent="0.25">
      <c r="A47" s="95"/>
      <c r="B47" s="95"/>
      <c r="C47" s="96"/>
      <c r="D47" s="96"/>
      <c r="E47" s="96"/>
      <c r="F47" s="96"/>
      <c r="G47" s="96"/>
      <c r="H47" s="97"/>
      <c r="I47" s="106"/>
      <c r="J47" s="94"/>
      <c r="K47" s="105"/>
      <c r="L47" s="105"/>
    </row>
    <row r="48" spans="1:12" hidden="1" x14ac:dyDescent="0.25">
      <c r="A48" s="95"/>
      <c r="B48" s="95"/>
      <c r="C48" s="96"/>
      <c r="D48" s="96"/>
      <c r="E48" s="96"/>
      <c r="F48" s="96"/>
      <c r="G48" s="96"/>
      <c r="H48" s="97"/>
      <c r="I48" s="106"/>
      <c r="J48" s="94"/>
      <c r="K48" s="105"/>
      <c r="L48" s="105"/>
    </row>
    <row r="49" spans="1:12" hidden="1" x14ac:dyDescent="0.25">
      <c r="A49" s="95"/>
      <c r="B49" s="95"/>
      <c r="C49" s="96"/>
      <c r="D49" s="96"/>
      <c r="E49" s="96"/>
      <c r="F49" s="96"/>
      <c r="G49" s="96"/>
      <c r="H49" s="97"/>
      <c r="I49" s="106"/>
      <c r="J49" s="94"/>
      <c r="K49" s="105"/>
      <c r="L49" s="105"/>
    </row>
    <row r="50" spans="1:12" hidden="1" x14ac:dyDescent="0.25">
      <c r="A50" s="95"/>
      <c r="B50" s="95"/>
      <c r="C50" s="96"/>
      <c r="D50" s="96"/>
      <c r="E50" s="96"/>
      <c r="F50" s="96"/>
      <c r="G50" s="96"/>
      <c r="H50" s="97"/>
      <c r="I50" s="106"/>
      <c r="J50" s="94"/>
      <c r="K50" s="105"/>
      <c r="L50" s="105"/>
    </row>
    <row r="51" spans="1:12" hidden="1" x14ac:dyDescent="0.25">
      <c r="A51" s="95"/>
      <c r="B51" s="95"/>
      <c r="C51" s="96"/>
      <c r="D51" s="96"/>
      <c r="E51" s="96"/>
      <c r="F51" s="96"/>
      <c r="G51" s="96"/>
      <c r="H51" s="97"/>
      <c r="I51" s="106"/>
      <c r="J51" s="94"/>
      <c r="K51" s="105"/>
      <c r="L51" s="105"/>
    </row>
    <row r="52" spans="1:12" hidden="1" x14ac:dyDescent="0.25">
      <c r="A52" s="95"/>
      <c r="B52" s="103"/>
      <c r="C52" s="96"/>
      <c r="D52" s="95"/>
      <c r="E52" s="95"/>
      <c r="F52" s="95"/>
      <c r="G52" s="95"/>
      <c r="H52" s="97"/>
      <c r="I52" s="106"/>
      <c r="J52" s="94"/>
      <c r="K52" s="105"/>
      <c r="L52" s="105"/>
    </row>
    <row r="53" spans="1:12" hidden="1" x14ac:dyDescent="0.25">
      <c r="A53" s="95"/>
      <c r="B53" s="95"/>
      <c r="C53" s="96"/>
      <c r="D53" s="96"/>
      <c r="E53" s="96"/>
      <c r="F53" s="96"/>
      <c r="G53" s="96"/>
      <c r="H53" s="97"/>
      <c r="I53" s="106"/>
      <c r="J53" s="94"/>
      <c r="K53" s="105"/>
      <c r="L53" s="105"/>
    </row>
    <row r="54" spans="1:12" x14ac:dyDescent="0.25">
      <c r="A54" s="104"/>
      <c r="B54" s="104"/>
      <c r="C54" s="104"/>
      <c r="D54" s="194" t="s">
        <v>78</v>
      </c>
      <c r="E54" s="194"/>
      <c r="F54" s="194"/>
      <c r="G54" s="194"/>
      <c r="H54" s="108"/>
      <c r="I54" s="109"/>
      <c r="J54" s="105"/>
      <c r="K54" s="105"/>
      <c r="L54" s="105"/>
    </row>
    <row r="55" spans="1:12" x14ac:dyDescent="0.25">
      <c r="A55" s="104"/>
      <c r="B55" s="104"/>
      <c r="C55" s="104"/>
      <c r="D55" s="194" t="s">
        <v>141</v>
      </c>
      <c r="E55" s="194"/>
      <c r="F55" s="194"/>
      <c r="G55" s="194"/>
      <c r="H55" s="108"/>
      <c r="I55" s="109"/>
      <c r="J55" s="105"/>
      <c r="K55" s="105"/>
      <c r="L55" s="105"/>
    </row>
    <row r="56" spans="1:12" x14ac:dyDescent="0.25">
      <c r="A56" s="104"/>
      <c r="B56" s="104"/>
      <c r="C56" s="104"/>
      <c r="D56" s="194" t="s">
        <v>142</v>
      </c>
      <c r="E56" s="194"/>
      <c r="F56" s="194"/>
      <c r="G56" s="194"/>
      <c r="H56" s="108"/>
      <c r="I56" s="109"/>
      <c r="J56" s="105"/>
      <c r="K56" s="105"/>
      <c r="L56" s="105"/>
    </row>
    <row r="57" spans="1:12" x14ac:dyDescent="0.25">
      <c r="A57" s="104"/>
      <c r="B57" s="104"/>
      <c r="C57" s="104"/>
      <c r="D57" s="194" t="s">
        <v>79</v>
      </c>
      <c r="E57" s="194"/>
      <c r="F57" s="194"/>
      <c r="G57" s="194"/>
      <c r="H57" s="108"/>
      <c r="I57" s="109"/>
      <c r="J57" s="105"/>
      <c r="K57" s="105"/>
      <c r="L57" s="105"/>
    </row>
    <row r="58" spans="1:12" x14ac:dyDescent="0.25">
      <c r="A58" s="104"/>
      <c r="B58" s="104"/>
      <c r="C58" s="104"/>
      <c r="D58" s="194" t="s">
        <v>80</v>
      </c>
      <c r="E58" s="194"/>
      <c r="F58" s="194"/>
      <c r="G58" s="194"/>
      <c r="H58" s="108"/>
      <c r="I58" s="109"/>
      <c r="J58" s="105"/>
      <c r="K58" s="105"/>
      <c r="L58" s="105"/>
    </row>
    <row r="59" spans="1:12" x14ac:dyDescent="0.25">
      <c r="A59" s="104"/>
      <c r="B59" s="104"/>
      <c r="C59" s="104"/>
      <c r="D59" s="194" t="s">
        <v>41</v>
      </c>
      <c r="E59" s="194"/>
      <c r="F59" s="194"/>
      <c r="G59" s="194"/>
      <c r="H59" s="108"/>
      <c r="I59" s="109"/>
      <c r="J59" s="105"/>
      <c r="K59" s="105"/>
      <c r="L59" s="105"/>
    </row>
    <row r="60" spans="1:12" x14ac:dyDescent="0.2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</row>
    <row r="61" spans="1:12" x14ac:dyDescent="0.25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</row>
    <row r="62" spans="1:12" x14ac:dyDescent="0.2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x14ac:dyDescent="0.25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</row>
    <row r="64" spans="1:12" x14ac:dyDescent="0.25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</row>
    <row r="65" spans="1:12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</row>
    <row r="66" spans="1:12" x14ac:dyDescent="0.25">
      <c r="A66" s="110"/>
      <c r="B66" s="111" t="s">
        <v>81</v>
      </c>
      <c r="E66" s="111" t="s">
        <v>139</v>
      </c>
      <c r="F66" s="111"/>
      <c r="G66" s="110"/>
      <c r="H66" s="110"/>
      <c r="I66" s="111" t="s">
        <v>104</v>
      </c>
      <c r="J66" s="111"/>
      <c r="K66" s="110"/>
      <c r="L66" s="110"/>
    </row>
    <row r="67" spans="1:12" x14ac:dyDescent="0.25">
      <c r="A67" s="110"/>
      <c r="B67" s="118" t="s">
        <v>127</v>
      </c>
      <c r="E67" s="118" t="s">
        <v>140</v>
      </c>
      <c r="F67" s="111"/>
      <c r="G67" s="110"/>
      <c r="H67" s="110"/>
      <c r="I67" s="118" t="s">
        <v>126</v>
      </c>
      <c r="J67" s="111"/>
      <c r="K67" s="110"/>
      <c r="L67" s="110"/>
    </row>
    <row r="68" spans="1:12" x14ac:dyDescent="0.25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</row>
  </sheetData>
  <mergeCells count="15">
    <mergeCell ref="B2:K2"/>
    <mergeCell ref="B1:L1"/>
    <mergeCell ref="C9:L9"/>
    <mergeCell ref="D54:G54"/>
    <mergeCell ref="D14:F14"/>
    <mergeCell ref="G14:I14"/>
    <mergeCell ref="J14:L14"/>
    <mergeCell ref="C10:L10"/>
    <mergeCell ref="C11:L11"/>
    <mergeCell ref="C12:L12"/>
    <mergeCell ref="D55:G55"/>
    <mergeCell ref="D56:G56"/>
    <mergeCell ref="D57:G57"/>
    <mergeCell ref="D58:G58"/>
    <mergeCell ref="D59:G59"/>
  </mergeCells>
  <printOptions horizontalCentered="1"/>
  <pageMargins left="0.43307086614173229" right="0.31496062992125984" top="1.0236220472440944" bottom="0.98425196850393704" header="0.15748031496062992" footer="0.19685039370078741"/>
  <pageSetup paperSize="256" orientation="landscape" r:id="rId1"/>
  <headerFooter alignWithMargins="0">
    <oddFooter>&amp;L&amp;"Arial,Cursiva"&amp;8Gobierno Regional de la Region del Bio Bio
División Analisis y Control de Gestión
Dpto. Inversiones F.N.D.R.
Mesa Central 41 2 405700 - Secretaría 41 2 405750
Avenida Arturo Prat 525 - Concepcion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F21"/>
  <sheetViews>
    <sheetView view="pageBreakPreview" zoomScale="83" zoomScaleNormal="100" workbookViewId="0">
      <selection activeCell="E24" sqref="E24"/>
    </sheetView>
  </sheetViews>
  <sheetFormatPr baseColWidth="10" defaultRowHeight="12.5" x14ac:dyDescent="0.25"/>
  <cols>
    <col min="2" max="2" width="36.26953125" customWidth="1"/>
    <col min="3" max="3" width="36.7265625" customWidth="1"/>
    <col min="4" max="4" width="19.453125" customWidth="1"/>
    <col min="5" max="5" width="16.81640625" customWidth="1"/>
    <col min="6" max="6" width="18.26953125" customWidth="1"/>
    <col min="258" max="258" width="36.26953125" customWidth="1"/>
    <col min="259" max="259" width="36.7265625" customWidth="1"/>
    <col min="260" max="260" width="19.453125" customWidth="1"/>
    <col min="261" max="261" width="16.81640625" customWidth="1"/>
    <col min="262" max="262" width="18.26953125" customWidth="1"/>
    <col min="514" max="514" width="36.26953125" customWidth="1"/>
    <col min="515" max="515" width="36.7265625" customWidth="1"/>
    <col min="516" max="516" width="19.453125" customWidth="1"/>
    <col min="517" max="517" width="16.81640625" customWidth="1"/>
    <col min="518" max="518" width="18.26953125" customWidth="1"/>
    <col min="770" max="770" width="36.26953125" customWidth="1"/>
    <col min="771" max="771" width="36.7265625" customWidth="1"/>
    <col min="772" max="772" width="19.453125" customWidth="1"/>
    <col min="773" max="773" width="16.81640625" customWidth="1"/>
    <col min="774" max="774" width="18.26953125" customWidth="1"/>
    <col min="1026" max="1026" width="36.26953125" customWidth="1"/>
    <col min="1027" max="1027" width="36.7265625" customWidth="1"/>
    <col min="1028" max="1028" width="19.453125" customWidth="1"/>
    <col min="1029" max="1029" width="16.81640625" customWidth="1"/>
    <col min="1030" max="1030" width="18.26953125" customWidth="1"/>
    <col min="1282" max="1282" width="36.26953125" customWidth="1"/>
    <col min="1283" max="1283" width="36.7265625" customWidth="1"/>
    <col min="1284" max="1284" width="19.453125" customWidth="1"/>
    <col min="1285" max="1285" width="16.81640625" customWidth="1"/>
    <col min="1286" max="1286" width="18.26953125" customWidth="1"/>
    <col min="1538" max="1538" width="36.26953125" customWidth="1"/>
    <col min="1539" max="1539" width="36.7265625" customWidth="1"/>
    <col min="1540" max="1540" width="19.453125" customWidth="1"/>
    <col min="1541" max="1541" width="16.81640625" customWidth="1"/>
    <col min="1542" max="1542" width="18.26953125" customWidth="1"/>
    <col min="1794" max="1794" width="36.26953125" customWidth="1"/>
    <col min="1795" max="1795" width="36.7265625" customWidth="1"/>
    <col min="1796" max="1796" width="19.453125" customWidth="1"/>
    <col min="1797" max="1797" width="16.81640625" customWidth="1"/>
    <col min="1798" max="1798" width="18.26953125" customWidth="1"/>
    <col min="2050" max="2050" width="36.26953125" customWidth="1"/>
    <col min="2051" max="2051" width="36.7265625" customWidth="1"/>
    <col min="2052" max="2052" width="19.453125" customWidth="1"/>
    <col min="2053" max="2053" width="16.81640625" customWidth="1"/>
    <col min="2054" max="2054" width="18.26953125" customWidth="1"/>
    <col min="2306" max="2306" width="36.26953125" customWidth="1"/>
    <col min="2307" max="2307" width="36.7265625" customWidth="1"/>
    <col min="2308" max="2308" width="19.453125" customWidth="1"/>
    <col min="2309" max="2309" width="16.81640625" customWidth="1"/>
    <col min="2310" max="2310" width="18.26953125" customWidth="1"/>
    <col min="2562" max="2562" width="36.26953125" customWidth="1"/>
    <col min="2563" max="2563" width="36.7265625" customWidth="1"/>
    <col min="2564" max="2564" width="19.453125" customWidth="1"/>
    <col min="2565" max="2565" width="16.81640625" customWidth="1"/>
    <col min="2566" max="2566" width="18.26953125" customWidth="1"/>
    <col min="2818" max="2818" width="36.26953125" customWidth="1"/>
    <col min="2819" max="2819" width="36.7265625" customWidth="1"/>
    <col min="2820" max="2820" width="19.453125" customWidth="1"/>
    <col min="2821" max="2821" width="16.81640625" customWidth="1"/>
    <col min="2822" max="2822" width="18.26953125" customWidth="1"/>
    <col min="3074" max="3074" width="36.26953125" customWidth="1"/>
    <col min="3075" max="3075" width="36.7265625" customWidth="1"/>
    <col min="3076" max="3076" width="19.453125" customWidth="1"/>
    <col min="3077" max="3077" width="16.81640625" customWidth="1"/>
    <col min="3078" max="3078" width="18.26953125" customWidth="1"/>
    <col min="3330" max="3330" width="36.26953125" customWidth="1"/>
    <col min="3331" max="3331" width="36.7265625" customWidth="1"/>
    <col min="3332" max="3332" width="19.453125" customWidth="1"/>
    <col min="3333" max="3333" width="16.81640625" customWidth="1"/>
    <col min="3334" max="3334" width="18.26953125" customWidth="1"/>
    <col min="3586" max="3586" width="36.26953125" customWidth="1"/>
    <col min="3587" max="3587" width="36.7265625" customWidth="1"/>
    <col min="3588" max="3588" width="19.453125" customWidth="1"/>
    <col min="3589" max="3589" width="16.81640625" customWidth="1"/>
    <col min="3590" max="3590" width="18.26953125" customWidth="1"/>
    <col min="3842" max="3842" width="36.26953125" customWidth="1"/>
    <col min="3843" max="3843" width="36.7265625" customWidth="1"/>
    <col min="3844" max="3844" width="19.453125" customWidth="1"/>
    <col min="3845" max="3845" width="16.81640625" customWidth="1"/>
    <col min="3846" max="3846" width="18.26953125" customWidth="1"/>
    <col min="4098" max="4098" width="36.26953125" customWidth="1"/>
    <col min="4099" max="4099" width="36.7265625" customWidth="1"/>
    <col min="4100" max="4100" width="19.453125" customWidth="1"/>
    <col min="4101" max="4101" width="16.81640625" customWidth="1"/>
    <col min="4102" max="4102" width="18.26953125" customWidth="1"/>
    <col min="4354" max="4354" width="36.26953125" customWidth="1"/>
    <col min="4355" max="4355" width="36.7265625" customWidth="1"/>
    <col min="4356" max="4356" width="19.453125" customWidth="1"/>
    <col min="4357" max="4357" width="16.81640625" customWidth="1"/>
    <col min="4358" max="4358" width="18.26953125" customWidth="1"/>
    <col min="4610" max="4610" width="36.26953125" customWidth="1"/>
    <col min="4611" max="4611" width="36.7265625" customWidth="1"/>
    <col min="4612" max="4612" width="19.453125" customWidth="1"/>
    <col min="4613" max="4613" width="16.81640625" customWidth="1"/>
    <col min="4614" max="4614" width="18.26953125" customWidth="1"/>
    <col min="4866" max="4866" width="36.26953125" customWidth="1"/>
    <col min="4867" max="4867" width="36.7265625" customWidth="1"/>
    <col min="4868" max="4868" width="19.453125" customWidth="1"/>
    <col min="4869" max="4869" width="16.81640625" customWidth="1"/>
    <col min="4870" max="4870" width="18.26953125" customWidth="1"/>
    <col min="5122" max="5122" width="36.26953125" customWidth="1"/>
    <col min="5123" max="5123" width="36.7265625" customWidth="1"/>
    <col min="5124" max="5124" width="19.453125" customWidth="1"/>
    <col min="5125" max="5125" width="16.81640625" customWidth="1"/>
    <col min="5126" max="5126" width="18.26953125" customWidth="1"/>
    <col min="5378" max="5378" width="36.26953125" customWidth="1"/>
    <col min="5379" max="5379" width="36.7265625" customWidth="1"/>
    <col min="5380" max="5380" width="19.453125" customWidth="1"/>
    <col min="5381" max="5381" width="16.81640625" customWidth="1"/>
    <col min="5382" max="5382" width="18.26953125" customWidth="1"/>
    <col min="5634" max="5634" width="36.26953125" customWidth="1"/>
    <col min="5635" max="5635" width="36.7265625" customWidth="1"/>
    <col min="5636" max="5636" width="19.453125" customWidth="1"/>
    <col min="5637" max="5637" width="16.81640625" customWidth="1"/>
    <col min="5638" max="5638" width="18.26953125" customWidth="1"/>
    <col min="5890" max="5890" width="36.26953125" customWidth="1"/>
    <col min="5891" max="5891" width="36.7265625" customWidth="1"/>
    <col min="5892" max="5892" width="19.453125" customWidth="1"/>
    <col min="5893" max="5893" width="16.81640625" customWidth="1"/>
    <col min="5894" max="5894" width="18.26953125" customWidth="1"/>
    <col min="6146" max="6146" width="36.26953125" customWidth="1"/>
    <col min="6147" max="6147" width="36.7265625" customWidth="1"/>
    <col min="6148" max="6148" width="19.453125" customWidth="1"/>
    <col min="6149" max="6149" width="16.81640625" customWidth="1"/>
    <col min="6150" max="6150" width="18.26953125" customWidth="1"/>
    <col min="6402" max="6402" width="36.26953125" customWidth="1"/>
    <col min="6403" max="6403" width="36.7265625" customWidth="1"/>
    <col min="6404" max="6404" width="19.453125" customWidth="1"/>
    <col min="6405" max="6405" width="16.81640625" customWidth="1"/>
    <col min="6406" max="6406" width="18.26953125" customWidth="1"/>
    <col min="6658" max="6658" width="36.26953125" customWidth="1"/>
    <col min="6659" max="6659" width="36.7265625" customWidth="1"/>
    <col min="6660" max="6660" width="19.453125" customWidth="1"/>
    <col min="6661" max="6661" width="16.81640625" customWidth="1"/>
    <col min="6662" max="6662" width="18.26953125" customWidth="1"/>
    <col min="6914" max="6914" width="36.26953125" customWidth="1"/>
    <col min="6915" max="6915" width="36.7265625" customWidth="1"/>
    <col min="6916" max="6916" width="19.453125" customWidth="1"/>
    <col min="6917" max="6917" width="16.81640625" customWidth="1"/>
    <col min="6918" max="6918" width="18.26953125" customWidth="1"/>
    <col min="7170" max="7170" width="36.26953125" customWidth="1"/>
    <col min="7171" max="7171" width="36.7265625" customWidth="1"/>
    <col min="7172" max="7172" width="19.453125" customWidth="1"/>
    <col min="7173" max="7173" width="16.81640625" customWidth="1"/>
    <col min="7174" max="7174" width="18.26953125" customWidth="1"/>
    <col min="7426" max="7426" width="36.26953125" customWidth="1"/>
    <col min="7427" max="7427" width="36.7265625" customWidth="1"/>
    <col min="7428" max="7428" width="19.453125" customWidth="1"/>
    <col min="7429" max="7429" width="16.81640625" customWidth="1"/>
    <col min="7430" max="7430" width="18.26953125" customWidth="1"/>
    <col min="7682" max="7682" width="36.26953125" customWidth="1"/>
    <col min="7683" max="7683" width="36.7265625" customWidth="1"/>
    <col min="7684" max="7684" width="19.453125" customWidth="1"/>
    <col min="7685" max="7685" width="16.81640625" customWidth="1"/>
    <col min="7686" max="7686" width="18.26953125" customWidth="1"/>
    <col min="7938" max="7938" width="36.26953125" customWidth="1"/>
    <col min="7939" max="7939" width="36.7265625" customWidth="1"/>
    <col min="7940" max="7940" width="19.453125" customWidth="1"/>
    <col min="7941" max="7941" width="16.81640625" customWidth="1"/>
    <col min="7942" max="7942" width="18.26953125" customWidth="1"/>
    <col min="8194" max="8194" width="36.26953125" customWidth="1"/>
    <col min="8195" max="8195" width="36.7265625" customWidth="1"/>
    <col min="8196" max="8196" width="19.453125" customWidth="1"/>
    <col min="8197" max="8197" width="16.81640625" customWidth="1"/>
    <col min="8198" max="8198" width="18.26953125" customWidth="1"/>
    <col min="8450" max="8450" width="36.26953125" customWidth="1"/>
    <col min="8451" max="8451" width="36.7265625" customWidth="1"/>
    <col min="8452" max="8452" width="19.453125" customWidth="1"/>
    <col min="8453" max="8453" width="16.81640625" customWidth="1"/>
    <col min="8454" max="8454" width="18.26953125" customWidth="1"/>
    <col min="8706" max="8706" width="36.26953125" customWidth="1"/>
    <col min="8707" max="8707" width="36.7265625" customWidth="1"/>
    <col min="8708" max="8708" width="19.453125" customWidth="1"/>
    <col min="8709" max="8709" width="16.81640625" customWidth="1"/>
    <col min="8710" max="8710" width="18.26953125" customWidth="1"/>
    <col min="8962" max="8962" width="36.26953125" customWidth="1"/>
    <col min="8963" max="8963" width="36.7265625" customWidth="1"/>
    <col min="8964" max="8964" width="19.453125" customWidth="1"/>
    <col min="8965" max="8965" width="16.81640625" customWidth="1"/>
    <col min="8966" max="8966" width="18.26953125" customWidth="1"/>
    <col min="9218" max="9218" width="36.26953125" customWidth="1"/>
    <col min="9219" max="9219" width="36.7265625" customWidth="1"/>
    <col min="9220" max="9220" width="19.453125" customWidth="1"/>
    <col min="9221" max="9221" width="16.81640625" customWidth="1"/>
    <col min="9222" max="9222" width="18.26953125" customWidth="1"/>
    <col min="9474" max="9474" width="36.26953125" customWidth="1"/>
    <col min="9475" max="9475" width="36.7265625" customWidth="1"/>
    <col min="9476" max="9476" width="19.453125" customWidth="1"/>
    <col min="9477" max="9477" width="16.81640625" customWidth="1"/>
    <col min="9478" max="9478" width="18.26953125" customWidth="1"/>
    <col min="9730" max="9730" width="36.26953125" customWidth="1"/>
    <col min="9731" max="9731" width="36.7265625" customWidth="1"/>
    <col min="9732" max="9732" width="19.453125" customWidth="1"/>
    <col min="9733" max="9733" width="16.81640625" customWidth="1"/>
    <col min="9734" max="9734" width="18.26953125" customWidth="1"/>
    <col min="9986" max="9986" width="36.26953125" customWidth="1"/>
    <col min="9987" max="9987" width="36.7265625" customWidth="1"/>
    <col min="9988" max="9988" width="19.453125" customWidth="1"/>
    <col min="9989" max="9989" width="16.81640625" customWidth="1"/>
    <col min="9990" max="9990" width="18.26953125" customWidth="1"/>
    <col min="10242" max="10242" width="36.26953125" customWidth="1"/>
    <col min="10243" max="10243" width="36.7265625" customWidth="1"/>
    <col min="10244" max="10244" width="19.453125" customWidth="1"/>
    <col min="10245" max="10245" width="16.81640625" customWidth="1"/>
    <col min="10246" max="10246" width="18.26953125" customWidth="1"/>
    <col min="10498" max="10498" width="36.26953125" customWidth="1"/>
    <col min="10499" max="10499" width="36.7265625" customWidth="1"/>
    <col min="10500" max="10500" width="19.453125" customWidth="1"/>
    <col min="10501" max="10501" width="16.81640625" customWidth="1"/>
    <col min="10502" max="10502" width="18.26953125" customWidth="1"/>
    <col min="10754" max="10754" width="36.26953125" customWidth="1"/>
    <col min="10755" max="10755" width="36.7265625" customWidth="1"/>
    <col min="10756" max="10756" width="19.453125" customWidth="1"/>
    <col min="10757" max="10757" width="16.81640625" customWidth="1"/>
    <col min="10758" max="10758" width="18.26953125" customWidth="1"/>
    <col min="11010" max="11010" width="36.26953125" customWidth="1"/>
    <col min="11011" max="11011" width="36.7265625" customWidth="1"/>
    <col min="11012" max="11012" width="19.453125" customWidth="1"/>
    <col min="11013" max="11013" width="16.81640625" customWidth="1"/>
    <col min="11014" max="11014" width="18.26953125" customWidth="1"/>
    <col min="11266" max="11266" width="36.26953125" customWidth="1"/>
    <col min="11267" max="11267" width="36.7265625" customWidth="1"/>
    <col min="11268" max="11268" width="19.453125" customWidth="1"/>
    <col min="11269" max="11269" width="16.81640625" customWidth="1"/>
    <col min="11270" max="11270" width="18.26953125" customWidth="1"/>
    <col min="11522" max="11522" width="36.26953125" customWidth="1"/>
    <col min="11523" max="11523" width="36.7265625" customWidth="1"/>
    <col min="11524" max="11524" width="19.453125" customWidth="1"/>
    <col min="11525" max="11525" width="16.81640625" customWidth="1"/>
    <col min="11526" max="11526" width="18.26953125" customWidth="1"/>
    <col min="11778" max="11778" width="36.26953125" customWidth="1"/>
    <col min="11779" max="11779" width="36.7265625" customWidth="1"/>
    <col min="11780" max="11780" width="19.453125" customWidth="1"/>
    <col min="11781" max="11781" width="16.81640625" customWidth="1"/>
    <col min="11782" max="11782" width="18.26953125" customWidth="1"/>
    <col min="12034" max="12034" width="36.26953125" customWidth="1"/>
    <col min="12035" max="12035" width="36.7265625" customWidth="1"/>
    <col min="12036" max="12036" width="19.453125" customWidth="1"/>
    <col min="12037" max="12037" width="16.81640625" customWidth="1"/>
    <col min="12038" max="12038" width="18.26953125" customWidth="1"/>
    <col min="12290" max="12290" width="36.26953125" customWidth="1"/>
    <col min="12291" max="12291" width="36.7265625" customWidth="1"/>
    <col min="12292" max="12292" width="19.453125" customWidth="1"/>
    <col min="12293" max="12293" width="16.81640625" customWidth="1"/>
    <col min="12294" max="12294" width="18.26953125" customWidth="1"/>
    <col min="12546" max="12546" width="36.26953125" customWidth="1"/>
    <col min="12547" max="12547" width="36.7265625" customWidth="1"/>
    <col min="12548" max="12548" width="19.453125" customWidth="1"/>
    <col min="12549" max="12549" width="16.81640625" customWidth="1"/>
    <col min="12550" max="12550" width="18.26953125" customWidth="1"/>
    <col min="12802" max="12802" width="36.26953125" customWidth="1"/>
    <col min="12803" max="12803" width="36.7265625" customWidth="1"/>
    <col min="12804" max="12804" width="19.453125" customWidth="1"/>
    <col min="12805" max="12805" width="16.81640625" customWidth="1"/>
    <col min="12806" max="12806" width="18.26953125" customWidth="1"/>
    <col min="13058" max="13058" width="36.26953125" customWidth="1"/>
    <col min="13059" max="13059" width="36.7265625" customWidth="1"/>
    <col min="13060" max="13060" width="19.453125" customWidth="1"/>
    <col min="13061" max="13061" width="16.81640625" customWidth="1"/>
    <col min="13062" max="13062" width="18.26953125" customWidth="1"/>
    <col min="13314" max="13314" width="36.26953125" customWidth="1"/>
    <col min="13315" max="13315" width="36.7265625" customWidth="1"/>
    <col min="13316" max="13316" width="19.453125" customWidth="1"/>
    <col min="13317" max="13317" width="16.81640625" customWidth="1"/>
    <col min="13318" max="13318" width="18.26953125" customWidth="1"/>
    <col min="13570" max="13570" width="36.26953125" customWidth="1"/>
    <col min="13571" max="13571" width="36.7265625" customWidth="1"/>
    <col min="13572" max="13572" width="19.453125" customWidth="1"/>
    <col min="13573" max="13573" width="16.81640625" customWidth="1"/>
    <col min="13574" max="13574" width="18.26953125" customWidth="1"/>
    <col min="13826" max="13826" width="36.26953125" customWidth="1"/>
    <col min="13827" max="13827" width="36.7265625" customWidth="1"/>
    <col min="13828" max="13828" width="19.453125" customWidth="1"/>
    <col min="13829" max="13829" width="16.81640625" customWidth="1"/>
    <col min="13830" max="13830" width="18.26953125" customWidth="1"/>
    <col min="14082" max="14082" width="36.26953125" customWidth="1"/>
    <col min="14083" max="14083" width="36.7265625" customWidth="1"/>
    <col min="14084" max="14084" width="19.453125" customWidth="1"/>
    <col min="14085" max="14085" width="16.81640625" customWidth="1"/>
    <col min="14086" max="14086" width="18.26953125" customWidth="1"/>
    <col min="14338" max="14338" width="36.26953125" customWidth="1"/>
    <col min="14339" max="14339" width="36.7265625" customWidth="1"/>
    <col min="14340" max="14340" width="19.453125" customWidth="1"/>
    <col min="14341" max="14341" width="16.81640625" customWidth="1"/>
    <col min="14342" max="14342" width="18.26953125" customWidth="1"/>
    <col min="14594" max="14594" width="36.26953125" customWidth="1"/>
    <col min="14595" max="14595" width="36.7265625" customWidth="1"/>
    <col min="14596" max="14596" width="19.453125" customWidth="1"/>
    <col min="14597" max="14597" width="16.81640625" customWidth="1"/>
    <col min="14598" max="14598" width="18.26953125" customWidth="1"/>
    <col min="14850" max="14850" width="36.26953125" customWidth="1"/>
    <col min="14851" max="14851" width="36.7265625" customWidth="1"/>
    <col min="14852" max="14852" width="19.453125" customWidth="1"/>
    <col min="14853" max="14853" width="16.81640625" customWidth="1"/>
    <col min="14854" max="14854" width="18.26953125" customWidth="1"/>
    <col min="15106" max="15106" width="36.26953125" customWidth="1"/>
    <col min="15107" max="15107" width="36.7265625" customWidth="1"/>
    <col min="15108" max="15108" width="19.453125" customWidth="1"/>
    <col min="15109" max="15109" width="16.81640625" customWidth="1"/>
    <col min="15110" max="15110" width="18.26953125" customWidth="1"/>
    <col min="15362" max="15362" width="36.26953125" customWidth="1"/>
    <col min="15363" max="15363" width="36.7265625" customWidth="1"/>
    <col min="15364" max="15364" width="19.453125" customWidth="1"/>
    <col min="15365" max="15365" width="16.81640625" customWidth="1"/>
    <col min="15366" max="15366" width="18.26953125" customWidth="1"/>
    <col min="15618" max="15618" width="36.26953125" customWidth="1"/>
    <col min="15619" max="15619" width="36.7265625" customWidth="1"/>
    <col min="15620" max="15620" width="19.453125" customWidth="1"/>
    <col min="15621" max="15621" width="16.81640625" customWidth="1"/>
    <col min="15622" max="15622" width="18.26953125" customWidth="1"/>
    <col min="15874" max="15874" width="36.26953125" customWidth="1"/>
    <col min="15875" max="15875" width="36.7265625" customWidth="1"/>
    <col min="15876" max="15876" width="19.453125" customWidth="1"/>
    <col min="15877" max="15877" width="16.81640625" customWidth="1"/>
    <col min="15878" max="15878" width="18.26953125" customWidth="1"/>
    <col min="16130" max="16130" width="36.26953125" customWidth="1"/>
    <col min="16131" max="16131" width="36.7265625" customWidth="1"/>
    <col min="16132" max="16132" width="19.453125" customWidth="1"/>
    <col min="16133" max="16133" width="16.81640625" customWidth="1"/>
    <col min="16134" max="16134" width="18.26953125" customWidth="1"/>
  </cols>
  <sheetData>
    <row r="6" spans="1:6" ht="18" x14ac:dyDescent="0.4">
      <c r="A6" s="60"/>
      <c r="B6" s="60"/>
      <c r="C6" s="61" t="s">
        <v>105</v>
      </c>
      <c r="D6" s="60"/>
      <c r="E6" s="60"/>
      <c r="F6" s="60"/>
    </row>
    <row r="7" spans="1:6" ht="13" x14ac:dyDescent="0.3">
      <c r="A7" s="60"/>
      <c r="B7" s="60"/>
      <c r="C7" s="60"/>
      <c r="D7" s="60"/>
      <c r="E7" s="60"/>
      <c r="F7" s="60"/>
    </row>
    <row r="8" spans="1:6" ht="13" x14ac:dyDescent="0.3">
      <c r="A8" s="60"/>
      <c r="B8" s="60"/>
      <c r="C8" s="60"/>
      <c r="D8" s="60"/>
      <c r="E8" s="60"/>
      <c r="F8" s="60"/>
    </row>
    <row r="9" spans="1:6" ht="15.5" x14ac:dyDescent="0.25">
      <c r="A9" s="203" t="s">
        <v>106</v>
      </c>
      <c r="B9" s="203"/>
      <c r="C9" s="203" t="str">
        <f>Caratula!E10</f>
        <v>MEJORAMIENTO CALLE L. COCHRANE, S. BOLIVAR Y OTRAS CHILLAN</v>
      </c>
      <c r="D9" s="203"/>
      <c r="E9" s="203"/>
      <c r="F9" s="203"/>
    </row>
    <row r="10" spans="1:6" ht="15.5" x14ac:dyDescent="0.25">
      <c r="A10" s="203" t="s">
        <v>107</v>
      </c>
      <c r="B10" s="203"/>
      <c r="C10" s="203" t="s">
        <v>116</v>
      </c>
      <c r="D10" s="203"/>
      <c r="E10" s="203"/>
      <c r="F10" s="203"/>
    </row>
    <row r="11" spans="1:6" ht="15.5" x14ac:dyDescent="0.25">
      <c r="A11" s="203"/>
      <c r="B11" s="203"/>
      <c r="C11" s="203"/>
      <c r="D11" s="203"/>
      <c r="E11" s="203"/>
      <c r="F11" s="203"/>
    </row>
    <row r="12" spans="1:6" ht="15.5" x14ac:dyDescent="0.35">
      <c r="A12" s="62"/>
      <c r="B12" s="62"/>
      <c r="C12" s="202"/>
      <c r="D12" s="202"/>
      <c r="E12" s="202"/>
      <c r="F12" s="202"/>
    </row>
    <row r="13" spans="1:6" ht="13" x14ac:dyDescent="0.3">
      <c r="A13" s="60"/>
      <c r="B13" s="60"/>
      <c r="C13" s="60"/>
      <c r="D13" s="60"/>
      <c r="E13" s="60"/>
      <c r="F13" s="60"/>
    </row>
    <row r="14" spans="1:6" ht="13.5" thickBot="1" x14ac:dyDescent="0.35">
      <c r="A14" s="60"/>
      <c r="B14" s="60"/>
      <c r="C14" s="60"/>
      <c r="D14" s="60"/>
      <c r="E14" s="60"/>
      <c r="F14" s="60"/>
    </row>
    <row r="15" spans="1:6" ht="15.5" x14ac:dyDescent="0.35">
      <c r="A15" s="63"/>
      <c r="B15" s="64" t="s">
        <v>108</v>
      </c>
      <c r="C15" s="65" t="s">
        <v>109</v>
      </c>
      <c r="D15" s="66" t="s">
        <v>110</v>
      </c>
      <c r="E15" s="67" t="s">
        <v>111</v>
      </c>
      <c r="F15" s="68" t="s">
        <v>112</v>
      </c>
    </row>
    <row r="16" spans="1:6" ht="15.5" x14ac:dyDescent="0.35">
      <c r="A16" s="69"/>
      <c r="B16" s="70" t="s">
        <v>113</v>
      </c>
      <c r="C16" s="88">
        <v>0.32</v>
      </c>
      <c r="D16" s="72">
        <v>0.32</v>
      </c>
      <c r="E16" s="73">
        <f>C16*F21</f>
        <v>126965039.68000001</v>
      </c>
      <c r="F16" s="74">
        <f>E16</f>
        <v>126965039.68000001</v>
      </c>
    </row>
    <row r="17" spans="1:6" ht="16" thickBot="1" x14ac:dyDescent="0.4">
      <c r="A17" s="69"/>
      <c r="B17" s="77" t="s">
        <v>114</v>
      </c>
      <c r="C17" s="71">
        <v>0.4</v>
      </c>
      <c r="D17" s="72">
        <f>D16+C17</f>
        <v>0.72</v>
      </c>
      <c r="E17" s="73">
        <f>C17*F21</f>
        <v>158706299.59999999</v>
      </c>
      <c r="F17" s="75">
        <f>F16+E17</f>
        <v>285671339.27999997</v>
      </c>
    </row>
    <row r="18" spans="1:6" ht="16" thickBot="1" x14ac:dyDescent="0.4">
      <c r="A18" s="76"/>
      <c r="B18" s="77" t="s">
        <v>117</v>
      </c>
      <c r="C18" s="78">
        <v>0.23</v>
      </c>
      <c r="D18" s="79">
        <f>D17+C18</f>
        <v>0.95</v>
      </c>
      <c r="E18" s="80">
        <f>C18*F21</f>
        <v>91256122.270000011</v>
      </c>
      <c r="F18" s="81">
        <f>E18+F17</f>
        <v>376927461.54999995</v>
      </c>
    </row>
    <row r="19" spans="1:6" ht="16" thickBot="1" x14ac:dyDescent="0.4">
      <c r="A19" s="76"/>
      <c r="B19" s="77" t="s">
        <v>118</v>
      </c>
      <c r="C19" s="78">
        <v>0.05</v>
      </c>
      <c r="D19" s="79">
        <f>D18+C19</f>
        <v>1</v>
      </c>
      <c r="E19" s="80">
        <f>C19*F21</f>
        <v>19838287.449999999</v>
      </c>
      <c r="F19" s="81">
        <f>E19+F18</f>
        <v>396765748.99999994</v>
      </c>
    </row>
    <row r="20" spans="1:6" ht="15.5" x14ac:dyDescent="0.35">
      <c r="A20" s="82"/>
      <c r="B20" s="83"/>
      <c r="C20" s="84"/>
      <c r="D20" s="83"/>
      <c r="E20" s="85"/>
      <c r="F20" s="83"/>
    </row>
    <row r="21" spans="1:6" ht="15.5" x14ac:dyDescent="0.35">
      <c r="A21" s="62"/>
      <c r="B21" s="86"/>
      <c r="C21" s="83"/>
      <c r="D21" s="62" t="s">
        <v>115</v>
      </c>
      <c r="E21" s="62"/>
      <c r="F21" s="87">
        <f>Caratula!E20</f>
        <v>396765749</v>
      </c>
    </row>
  </sheetData>
  <mergeCells count="7">
    <mergeCell ref="C12:F12"/>
    <mergeCell ref="A9:B9"/>
    <mergeCell ref="C9:F9"/>
    <mergeCell ref="A10:B10"/>
    <mergeCell ref="C10:F10"/>
    <mergeCell ref="A11:B11"/>
    <mergeCell ref="C11:F11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Caratula</vt:lpstr>
      <vt:lpstr>Partidas</vt:lpstr>
      <vt:lpstr>FLUJO CAJA</vt:lpstr>
      <vt:lpstr>Caratula!Área_de_impresión</vt:lpstr>
      <vt:lpstr>'FLUJO CAJA'!Área_de_impresión</vt:lpstr>
      <vt:lpstr>Partidas!Área_de_impresión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Sanchez</dc:creator>
  <cp:lastModifiedBy>Luz Marina Leal</cp:lastModifiedBy>
  <cp:lastPrinted>2018-09-10T15:58:12Z</cp:lastPrinted>
  <dcterms:created xsi:type="dcterms:W3CDTF">2015-04-06T16:21:31Z</dcterms:created>
  <dcterms:modified xsi:type="dcterms:W3CDTF">2025-03-24T15:26:38Z</dcterms:modified>
</cp:coreProperties>
</file>